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rkpub.sharepoint.com/sites/Accounting/Shared Documents/Current Price Estimator Tools or Pricelists/TP_OP_DS PET/"/>
    </mc:Choice>
  </mc:AlternateContent>
  <xr:revisionPtr revIDLastSave="0" documentId="8_{50383BA6-9118-4D78-918C-70FF8753ADEC}" xr6:coauthVersionLast="47" xr6:coauthVersionMax="47" xr10:uidLastSave="{00000000-0000-0000-0000-000000000000}"/>
  <workbookProtection workbookAlgorithmName="SHA-512" workbookHashValue="CA4iAhjXJOmY72a11HI9kysL2fTxsb9doIeoCmsvYUJ7E5CHIGWA/aF5gyUV/RDjlFYtxwZkR8dzHHn9hQ2ssA==" workbookSaltValue="wYh3U7v2I15J43m2cNTbfA==" workbookSpinCount="100000" lockStructure="1"/>
  <bookViews>
    <workbookView xWindow="-110" yWindow="-110" windowWidth="25820" windowHeight="15500" xr2:uid="{00000000-000D-0000-FFFF-FFFF00000000}"/>
  </bookViews>
  <sheets>
    <sheet name="Licence Order Form" sheetId="6" r:id="rId1"/>
    <sheet name="Licence Price Sheet" sheetId="1" state="hidden" r:id="rId2"/>
    <sheet name="Sheet1" sheetId="8" state="hidden" r:id="rId3"/>
    <sheet name="Tax table" sheetId="7" state="hidden" r:id="rId4"/>
  </sheets>
  <externalReferences>
    <externalReference r:id="rId5"/>
    <externalReference r:id="rId6"/>
  </externalReferences>
  <definedNames>
    <definedName name="_xlnm._FilterDatabase" localSheetId="0" hidden="1">[1]NLESD!$H$82:$Q$144</definedName>
    <definedName name="ColumnTitle1" localSheetId="1">#REF!</definedName>
    <definedName name="ColumnTitle1">[2]!ProductPriceList[[#Headers],[ISBN]]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'Licence Order Form'!$A$1:$G$39</definedName>
    <definedName name="_xlnm.Print_Area" localSheetId="1">'Licence Price Sheet'!$B$1:$E$41</definedName>
    <definedName name="_xlnm.Print_Titles" localSheetId="0">'Licence Order Form'!$2:$9</definedName>
    <definedName name="_xlnm.Print_Titles" localSheetId="1">'Licence Price Sheet'!$1:$1</definedName>
    <definedName name="RowTitleRegion1..F5" localSheetId="0">'[2]Product Price List'!#REF!</definedName>
    <definedName name="RowTitleRegion1..F5" localSheetId="1">'Licence Price Sheet'!#REF!</definedName>
    <definedName name="RowTitleRegion1..F5" localSheetId="3">'[2]Product Price List'!#REF!</definedName>
    <definedName name="RowTitleRegion1..F5">'[2]Product Price List'!#REF!</definedName>
    <definedName name="Z_68DE7A93_4BB9_4AF5_9C35_BD84B074878B_.wvu.PrintArea" localSheetId="0" hidden="1">'Licence Order Form'!$B$2:$G$26</definedName>
    <definedName name="Z_68DE7A93_4BB9_4AF5_9C35_BD84B074878B_.wvu.PrintArea" localSheetId="1" hidden="1">'Licence Price Sheet'!$B$1:$E$41</definedName>
    <definedName name="Z_68DE7A93_4BB9_4AF5_9C35_BD84B074878B_.wvu.PrintTitles" localSheetId="0" hidden="1">'Licence Order Form'!$2:$11</definedName>
    <definedName name="Z_68DE7A93_4BB9_4AF5_9C35_BD84B074878B_.wvu.PrintTitles" localSheetId="1" hidden="1">'Licence Price Sheet'!$1:$1</definedName>
    <definedName name="Z_F06365CC_C21D_4A57_9531_8999E87481CE_.wvu.Rows" localSheetId="2" hidden="1">Sheet1!$16:$18</definedName>
  </definedNames>
  <calcPr calcId="191028"/>
  <customWorkbookViews>
    <customWorkbookView name="Online Calculator Tool" guid="{68DE7A93-4BB9-4AF5-9C35-BD84B074878B}" includeHiddenRowCol="0" maximized="1" xWindow="1912" yWindow="-8" windowWidth="1936" windowHeight="1048" activeSheetId="6"/>
    <customWorkbookView name="Page View" guid="{F06365CC-C21D-4A57-9531-8999E87481CE}" includePrintSettings="0" maximized="1" xWindow="-11" yWindow="-11" windowWidth="1942" windowHeight="1150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G21" i="6"/>
  <c r="G22" i="6"/>
  <c r="G18" i="6" l="1"/>
  <c r="B23" i="6"/>
  <c r="B13" i="8"/>
  <c r="D13" i="8"/>
  <c r="E13" i="8"/>
  <c r="E16" i="8" s="1"/>
  <c r="B14" i="8"/>
  <c r="D14" i="8"/>
  <c r="E14" i="8"/>
  <c r="E12" i="8"/>
  <c r="D12" i="8"/>
  <c r="B12" i="8"/>
  <c r="E18" i="8"/>
  <c r="E18" i="1" l="1"/>
  <c r="E16" i="1"/>
  <c r="E15" i="1"/>
  <c r="G19" i="6" l="1"/>
  <c r="G23" i="6" l="1"/>
  <c r="G24" i="6" l="1"/>
  <c r="G25" i="6" s="1"/>
  <c r="G26" i="6" l="1"/>
</calcChain>
</file>

<file path=xl/sharedStrings.xml><?xml version="1.0" encoding="utf-8"?>
<sst xmlns="http://schemas.openxmlformats.org/spreadsheetml/2006/main" count="143" uniqueCount="103">
  <si>
    <t xml:space="preserve">O R D E R    I N F O R M A T I O N </t>
  </si>
  <si>
    <t>Contact Name:</t>
  </si>
  <si>
    <t>School Name:</t>
  </si>
  <si>
    <t>Contact Email:</t>
  </si>
  <si>
    <t>School Board:</t>
  </si>
  <si>
    <t>Phone:</t>
  </si>
  <si>
    <t>School Address:</t>
  </si>
  <si>
    <t>Submit a Board PO to:</t>
  </si>
  <si>
    <t xml:space="preserve">orders@rkpublishing.com </t>
  </si>
  <si>
    <t>Submit Credit Card Orders to:</t>
  </si>
  <si>
    <t>See "Website Links" below</t>
  </si>
  <si>
    <t>Website Links</t>
  </si>
  <si>
    <t>Description</t>
  </si>
  <si>
    <t>ISBN</t>
  </si>
  <si>
    <t>Price / Licence</t>
  </si>
  <si>
    <t>QTY</t>
  </si>
  <si>
    <t>Total Price</t>
  </si>
  <si>
    <t>Subtotal</t>
  </si>
  <si>
    <r>
      <t xml:space="preserve">To complete this form electronically, </t>
    </r>
    <r>
      <rPr>
        <b/>
        <u/>
        <sz val="12"/>
        <color theme="5" tint="-0.249977111117893"/>
        <rFont val="Aptos Narrow"/>
        <family val="2"/>
      </rPr>
      <t>enter the desired QTY</t>
    </r>
    <r>
      <rPr>
        <b/>
        <sz val="12"/>
        <color theme="5" tint="-0.249977111117893"/>
        <rFont val="Aptos Narrow"/>
        <family val="2"/>
      </rPr>
      <t xml:space="preserve"> and the full calculation will automatically be done.</t>
    </r>
  </si>
  <si>
    <t>Digital fee</t>
  </si>
  <si>
    <t>-</t>
  </si>
  <si>
    <t>TOTAL</t>
  </si>
  <si>
    <t>A l l   p r i c e s   i n   C a n a d i a n   f u n d s.</t>
  </si>
  <si>
    <t>LICENCE START DATE:</t>
  </si>
  <si>
    <t>OTHER INFO:</t>
  </si>
  <si>
    <t>RK Publishing Inc. • 3089 Bathurst St., Suite 308, Toronto, ON M6A 2A4 • 866.696.9549 (Toll-free) • 416.785.0312 (Direct) • frenchtextbooks@rkpublishing.com</t>
  </si>
  <si>
    <t xml:space="preserve"> 2022 - 2023 ONLINE PRICING</t>
  </si>
  <si>
    <t xml:space="preserve">Je lis Online Levelled Texts for Canadian FSL Classrooms...Levels 1-30, A-W
</t>
  </si>
  <si>
    <t>Price / licence</t>
  </si>
  <si>
    <r>
      <rPr>
        <b/>
        <i/>
        <sz val="14"/>
        <color theme="1"/>
        <rFont val="Calibri"/>
        <family val="2"/>
        <scheme val="minor"/>
      </rPr>
      <t>Je lis! Online - 1 to 4 licences (EA) Basic</t>
    </r>
    <r>
      <rPr>
        <sz val="14"/>
        <color theme="1"/>
        <rFont val="Calibri"/>
        <family val="2"/>
        <scheme val="minor"/>
      </rPr>
      <t xml:space="preserve">
</t>
    </r>
  </si>
  <si>
    <t>978-1-77200-330-7</t>
  </si>
  <si>
    <r>
      <rPr>
        <b/>
        <i/>
        <sz val="14"/>
        <color theme="1"/>
        <rFont val="Calibri"/>
        <family val="2"/>
        <scheme val="minor"/>
      </rPr>
      <t>Je lis! Online - 5+ licences (EA) Basic</t>
    </r>
    <r>
      <rPr>
        <sz val="14"/>
        <color theme="1"/>
        <rFont val="Calibri"/>
        <family val="2"/>
        <scheme val="minor"/>
      </rPr>
      <t xml:space="preserve">
</t>
    </r>
  </si>
  <si>
    <t>978-1-77200-692-6</t>
  </si>
  <si>
    <r>
      <rPr>
        <b/>
        <i/>
        <sz val="14"/>
        <color theme="1"/>
        <rFont val="Calibri"/>
        <family val="2"/>
        <scheme val="minor"/>
      </rPr>
      <t>Je lis! Online - upgrade (EA) Basic to Premium</t>
    </r>
    <r>
      <rPr>
        <sz val="14"/>
        <color theme="1"/>
        <rFont val="Calibri"/>
        <family val="2"/>
        <scheme val="minor"/>
      </rPr>
      <t xml:space="preserve">
</t>
    </r>
  </si>
  <si>
    <t>978-1-77200-703-9</t>
  </si>
  <si>
    <r>
      <rPr>
        <b/>
        <i/>
        <sz val="14"/>
        <color theme="1"/>
        <rFont val="Calibri"/>
        <family val="2"/>
        <scheme val="minor"/>
      </rPr>
      <t>Je lis! Online - 1 to 4 licences (EA) Premium</t>
    </r>
    <r>
      <rPr>
        <sz val="14"/>
        <color theme="1"/>
        <rFont val="Calibri"/>
        <family val="2"/>
        <scheme val="minor"/>
      </rPr>
      <t xml:space="preserve">
</t>
    </r>
  </si>
  <si>
    <t>978-1-77200-678-0</t>
  </si>
  <si>
    <r>
      <rPr>
        <b/>
        <i/>
        <sz val="14"/>
        <color theme="1"/>
        <rFont val="Calibri"/>
        <family val="2"/>
        <scheme val="minor"/>
      </rPr>
      <t>Je lis! Online - 5+ licences (EA) Premium</t>
    </r>
    <r>
      <rPr>
        <sz val="14"/>
        <color theme="1"/>
        <rFont val="Calibri"/>
        <family val="2"/>
        <scheme val="minor"/>
      </rPr>
      <t xml:space="preserve">
</t>
    </r>
  </si>
  <si>
    <t xml:space="preserve">978-1-77200-707-7 </t>
  </si>
  <si>
    <r>
      <t>Je lis! Online - School licence Basic (</t>
    </r>
    <r>
      <rPr>
        <b/>
        <sz val="10"/>
        <color theme="1"/>
        <rFont val="Calibri"/>
        <family val="2"/>
        <scheme val="minor"/>
      </rPr>
      <t>up to 15 teachers</t>
    </r>
    <r>
      <rPr>
        <b/>
        <sz val="14"/>
        <color theme="1"/>
        <rFont val="Calibri"/>
        <family val="2"/>
        <scheme val="minor"/>
      </rPr>
      <t xml:space="preserve">)
</t>
    </r>
  </si>
  <si>
    <t>978-1-77200-688-9</t>
  </si>
  <si>
    <r>
      <t>Je lis! Online - School licence Premium (</t>
    </r>
    <r>
      <rPr>
        <b/>
        <sz val="10"/>
        <color theme="1"/>
        <rFont val="Calibri"/>
        <family val="2"/>
        <scheme val="minor"/>
      </rPr>
      <t>up to 15 teachers</t>
    </r>
    <r>
      <rPr>
        <b/>
        <sz val="14"/>
        <color theme="1"/>
        <rFont val="Calibri"/>
        <family val="2"/>
        <scheme val="minor"/>
      </rPr>
      <t xml:space="preserve">)
</t>
    </r>
  </si>
  <si>
    <t xml:space="preserve">978-1-77200-694-0 </t>
  </si>
  <si>
    <t>Limit of one School Site licence per school and additional licences can be purchased at the 5+ price</t>
  </si>
  <si>
    <t>All prices are in Canadian Funds. A Standard digital processing fee &amp; Applicable taxes will be added.</t>
  </si>
  <si>
    <t>Each Je lis! licence subscription is valid for 12 months and accommodates one teacher and up to 30 students</t>
  </si>
  <si>
    <t xml:space="preserve">Je lis! is appropriate for both French Immersion and Core French Classrooms! 
</t>
  </si>
  <si>
    <t>Readers are also available in print!</t>
  </si>
  <si>
    <t>RK Publishing Inc. • 3089 Bathurst St., Suite 308, Toronto ON M6A 2A4 • 866.696-9549 (Toll free) • 416.785.0312 (Direct) • frenchtextbooks@rkpublishing.com • www.rkpublishing.com</t>
  </si>
  <si>
    <t>Prices subject to change</t>
  </si>
  <si>
    <t xml:space="preserve"> 2024- 2025 ONLINE PRICING</t>
  </si>
  <si>
    <t>Each Je lis! licence subscription is valid for 12 months and accommodates one teacher and up to 35 students</t>
  </si>
  <si>
    <t>Tax Table</t>
  </si>
  <si>
    <t>Prov</t>
  </si>
  <si>
    <t>Rate</t>
  </si>
  <si>
    <t>Province</t>
  </si>
  <si>
    <t>Type</t>
  </si>
  <si>
    <t>PST</t>
  </si>
  <si>
    <t>GST</t>
  </si>
  <si>
    <t>HST</t>
  </si>
  <si>
    <t>Total Tax Rate</t>
  </si>
  <si>
    <t>Online</t>
  </si>
  <si>
    <t>AB</t>
  </si>
  <si>
    <t>Alberta</t>
  </si>
  <si>
    <t>BC</t>
  </si>
  <si>
    <t>British Columbia</t>
  </si>
  <si>
    <t>GST + PST</t>
  </si>
  <si>
    <t>MB</t>
  </si>
  <si>
    <t>Manitoba</t>
  </si>
  <si>
    <t>NB</t>
  </si>
  <si>
    <t>New Brunswick</t>
  </si>
  <si>
    <t>GST &amp; PST</t>
  </si>
  <si>
    <t>NL</t>
  </si>
  <si>
    <t>Newfoundland and Labrador</t>
  </si>
  <si>
    <t>NT</t>
  </si>
  <si>
    <t>Northwest Territories</t>
  </si>
  <si>
    <t>NS</t>
  </si>
  <si>
    <t>Nova Scotia</t>
  </si>
  <si>
    <t>NU</t>
  </si>
  <si>
    <t>Nunavut</t>
  </si>
  <si>
    <t>ON</t>
  </si>
  <si>
    <t>Ontario</t>
  </si>
  <si>
    <t>PE</t>
  </si>
  <si>
    <t>Prince Edward Island</t>
  </si>
  <si>
    <t>QC</t>
  </si>
  <si>
    <t>Quebec</t>
  </si>
  <si>
    <t>GST + *QST</t>
  </si>
  <si>
    <t>*9.975%</t>
  </si>
  <si>
    <t>SK</t>
  </si>
  <si>
    <t>Saskatchewan</t>
  </si>
  <si>
    <t>YT</t>
  </si>
  <si>
    <t>Yukon</t>
  </si>
  <si>
    <t>DS!_Digital Teacher Licence Single User 1 Year (1 teacher)</t>
  </si>
  <si>
    <t>DS!_Digital Teacher Licence Multiple User 1 Year (Up to 3 teachers)</t>
  </si>
  <si>
    <t>DS!_Student Licence per school 1 Year (Up to 35 students)</t>
  </si>
  <si>
    <t>DS!_Student Licence per school 1 Year (Up to 60 students)</t>
  </si>
  <si>
    <t>DS!_Additional group of 5 students, 1 year</t>
  </si>
  <si>
    <t>DS_1-yr (up to 35 students)</t>
  </si>
  <si>
    <t>DS_1-yr (up to 3 teachers)</t>
  </si>
  <si>
    <t>DS_1-yr (single teacher)</t>
  </si>
  <si>
    <t>DS_1-yr (add 5 students)</t>
  </si>
  <si>
    <t>DS_1-yr (up to 60 students)</t>
  </si>
  <si>
    <r>
      <t>Click on cell (</t>
    </r>
    <r>
      <rPr>
        <b/>
        <sz val="9"/>
        <color rgb="FFFF0000"/>
        <rFont val="Aptos Narrow"/>
        <family val="2"/>
      </rPr>
      <t>F25</t>
    </r>
    <r>
      <rPr>
        <b/>
        <sz val="9"/>
        <color theme="1"/>
        <rFont val="Aptos Narrow"/>
        <family val="2"/>
      </rPr>
      <t xml:space="preserve">) to the right, see drop down arrow to select province for display of Applicable Tax Rate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</si>
</sst>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[$-F800]dddd\,\ mmmm\ dd\,\ yyyy"/>
  </numFmts>
  <fonts count="56">
    <font>
      <sz val="11"/>
      <name val="Calibri"/>
      <family val="1"/>
      <scheme val="minor"/>
    </font>
    <font>
      <sz val="11"/>
      <color theme="1"/>
      <name val="Calibri"/>
      <family val="2"/>
      <scheme val="minor"/>
    </font>
    <font>
      <b/>
      <sz val="24"/>
      <color theme="4" tint="-0.499984740745262"/>
      <name val="Calibri Light"/>
      <family val="2"/>
      <scheme val="major"/>
    </font>
    <font>
      <sz val="24"/>
      <color theme="4" tint="-0.499984740745262"/>
      <name val="Calibri Light"/>
      <family val="2"/>
      <charset val="238"/>
      <scheme val="major"/>
    </font>
    <font>
      <sz val="11"/>
      <name val="Calibri"/>
      <family val="1"/>
      <scheme val="minor"/>
    </font>
    <font>
      <sz val="11"/>
      <color theme="4" tint="-0.499984740745262"/>
      <name val="Calibri Light"/>
      <family val="2"/>
      <charset val="238"/>
      <scheme val="major"/>
    </font>
    <font>
      <b/>
      <sz val="18"/>
      <color theme="0"/>
      <name val="Calibri body"/>
    </font>
    <font>
      <b/>
      <sz val="18"/>
      <color theme="4" tint="-0.499984740745262"/>
      <name val="Calibri body"/>
    </font>
    <font>
      <sz val="8"/>
      <color theme="1"/>
      <name val="Calibri"/>
      <family val="2"/>
      <scheme val="minor"/>
    </font>
    <font>
      <b/>
      <sz val="28"/>
      <color theme="0"/>
      <name val="Calibri body"/>
    </font>
    <font>
      <sz val="16"/>
      <name val="Calibri"/>
      <family val="1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1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0"/>
      <name val="Calibri body"/>
    </font>
    <font>
      <b/>
      <sz val="16"/>
      <color theme="4" tint="-0.499984740745262"/>
      <name val="Calibri body"/>
    </font>
    <font>
      <b/>
      <sz val="10"/>
      <color theme="5"/>
      <name val="Calibri"/>
      <family val="2"/>
      <scheme val="minor"/>
    </font>
    <font>
      <b/>
      <sz val="24"/>
      <color theme="5"/>
      <name val="Calibri body"/>
    </font>
    <font>
      <b/>
      <sz val="12"/>
      <color theme="5"/>
      <name val="Calibri"/>
      <family val="2"/>
      <scheme val="minor"/>
    </font>
    <font>
      <b/>
      <sz val="10"/>
      <color theme="0"/>
      <name val="Calibri body"/>
    </font>
    <font>
      <u/>
      <sz val="11"/>
      <color theme="10"/>
      <name val="Calibri"/>
      <family val="1"/>
      <scheme val="minor"/>
    </font>
    <font>
      <sz val="11"/>
      <color theme="4" tint="-0.249977111117893"/>
      <name val="Calibri"/>
      <family val="1"/>
      <scheme val="minor"/>
    </font>
    <font>
      <b/>
      <sz val="12"/>
      <name val="Arial"/>
      <family val="2"/>
    </font>
    <font>
      <sz val="24"/>
      <color theme="4" tint="-0.499984740745262"/>
      <name val="Aptos"/>
      <family val="2"/>
    </font>
    <font>
      <sz val="12"/>
      <name val="Aptos"/>
      <family val="2"/>
    </font>
    <font>
      <i/>
      <sz val="10"/>
      <color theme="0"/>
      <name val="Calibri"/>
      <family val="2"/>
      <scheme val="minor"/>
    </font>
    <font>
      <b/>
      <sz val="10"/>
      <color theme="1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9"/>
      <name val="Aptos Narrow"/>
      <family val="2"/>
    </font>
    <font>
      <b/>
      <sz val="10"/>
      <color theme="0"/>
      <name val="Aptos Narrow"/>
      <family val="2"/>
    </font>
    <font>
      <sz val="9"/>
      <name val="Aptos Narrow"/>
      <family val="2"/>
    </font>
    <font>
      <b/>
      <sz val="12"/>
      <name val="Aptos Narrow"/>
      <family val="2"/>
    </font>
    <font>
      <b/>
      <sz val="10"/>
      <name val="Aptos Narrow"/>
      <family val="2"/>
    </font>
    <font>
      <sz val="9"/>
      <color theme="1"/>
      <name val="Aptos Narrow"/>
      <family val="2"/>
    </font>
    <font>
      <u/>
      <sz val="12"/>
      <name val="Aptos"/>
      <family val="2"/>
    </font>
    <font>
      <b/>
      <sz val="18"/>
      <color theme="0"/>
      <name val="Aptos"/>
      <family val="2"/>
    </font>
    <font>
      <b/>
      <sz val="11"/>
      <color indexed="9"/>
      <name val="Aptos"/>
      <family val="2"/>
    </font>
    <font>
      <b/>
      <i/>
      <sz val="8"/>
      <color theme="1"/>
      <name val="Calibri"/>
      <family val="2"/>
      <scheme val="minor"/>
    </font>
    <font>
      <sz val="11"/>
      <name val="Aptos"/>
      <family val="2"/>
    </font>
    <font>
      <b/>
      <sz val="12"/>
      <color theme="5" tint="-0.249977111117893"/>
      <name val="Aptos Narrow"/>
      <family val="2"/>
    </font>
    <font>
      <b/>
      <u/>
      <sz val="12"/>
      <color theme="5" tint="-0.249977111117893"/>
      <name val="Aptos Narrow"/>
      <family val="2"/>
    </font>
    <font>
      <sz val="11"/>
      <color theme="0"/>
      <name val="Aptos"/>
      <family val="2"/>
    </font>
    <font>
      <sz val="10"/>
      <color theme="0"/>
      <name val="Aptos Narrow"/>
      <family val="2"/>
    </font>
    <font>
      <b/>
      <sz val="11.5"/>
      <color theme="0"/>
      <name val="Aptos"/>
      <family val="2"/>
    </font>
    <font>
      <b/>
      <sz val="9"/>
      <color theme="1"/>
      <name val="Aptos Narrow"/>
      <family val="2"/>
    </font>
    <font>
      <b/>
      <sz val="9"/>
      <color rgb="FFFF000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0">
    <xf numFmtId="0" fontId="0" fillId="0" borderId="0">
      <alignment horizontal="left" vertical="center" wrapText="1"/>
    </xf>
    <xf numFmtId="165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0" fontId="12" fillId="0" borderId="0"/>
    <xf numFmtId="164" fontId="12" fillId="0" borderId="0" applyFont="0" applyFill="0" applyBorder="0" applyAlignment="0" applyProtection="0"/>
    <xf numFmtId="0" fontId="2" fillId="0" borderId="0" applyNumberFormat="0" applyFill="0" applyBorder="0" applyProtection="0">
      <alignment horizontal="center" vertical="center"/>
    </xf>
    <xf numFmtId="0" fontId="4" fillId="0" borderId="0">
      <alignment horizontal="left" vertical="center" wrapText="1"/>
    </xf>
    <xf numFmtId="0" fontId="13" fillId="0" borderId="0"/>
    <xf numFmtId="0" fontId="29" fillId="0" borderId="0" applyNumberFormat="0" applyFill="0" applyBorder="0" applyAlignment="0" applyProtection="0">
      <alignment horizontal="left" vertical="center" wrapText="1"/>
    </xf>
    <xf numFmtId="0" fontId="1" fillId="0" borderId="0"/>
  </cellStyleXfs>
  <cellXfs count="151">
    <xf numFmtId="0" fontId="0" fillId="0" borderId="0" xfId="0">
      <alignment horizontal="left" vertical="center" wrapText="1"/>
    </xf>
    <xf numFmtId="0" fontId="5" fillId="0" borderId="0" xfId="2" applyFont="1" applyBorder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top" wrapText="1"/>
    </xf>
    <xf numFmtId="0" fontId="4" fillId="0" borderId="0" xfId="6" applyProtection="1">
      <alignment horizontal="left" vertical="center" wrapText="1"/>
      <protection locked="0"/>
    </xf>
    <xf numFmtId="0" fontId="13" fillId="0" borderId="0" xfId="7" applyProtection="1">
      <protection locked="0"/>
    </xf>
    <xf numFmtId="0" fontId="13" fillId="0" borderId="0" xfId="7" applyAlignment="1" applyProtection="1">
      <alignment horizontal="center"/>
      <protection locked="0"/>
    </xf>
    <xf numFmtId="0" fontId="15" fillId="0" borderId="0" xfId="7" applyFont="1" applyProtection="1">
      <protection locked="0"/>
    </xf>
    <xf numFmtId="0" fontId="14" fillId="0" borderId="0" xfId="0" quotePrefix="1" applyFont="1">
      <alignment horizontal="left" vertical="center" wrapText="1"/>
    </xf>
    <xf numFmtId="43" fontId="0" fillId="0" borderId="0" xfId="0" applyNumberFormat="1">
      <alignment horizontal="left" vertical="center" wrapText="1"/>
    </xf>
    <xf numFmtId="165" fontId="18" fillId="0" borderId="0" xfId="1" applyFont="1" applyBorder="1" applyAlignment="1">
      <alignment horizontal="left" vertical="top" wrapText="1"/>
    </xf>
    <xf numFmtId="165" fontId="18" fillId="0" borderId="0" xfId="1" applyFont="1" applyBorder="1" applyAlignment="1">
      <alignment horizontal="left" vertical="center"/>
    </xf>
    <xf numFmtId="165" fontId="18" fillId="3" borderId="0" xfId="1" applyFont="1" applyFill="1" applyBorder="1" applyAlignment="1">
      <alignment horizontal="center" vertical="center"/>
    </xf>
    <xf numFmtId="0" fontId="22" fillId="0" borderId="0" xfId="0" quotePrefix="1" applyFo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6" applyFont="1" applyProtection="1">
      <alignment horizontal="left" vertical="center" wrapText="1"/>
      <protection locked="0"/>
    </xf>
    <xf numFmtId="0" fontId="30" fillId="0" borderId="0" xfId="6" applyFont="1" applyProtection="1">
      <alignment horizontal="left" vertical="center" wrapText="1"/>
      <protection locked="0"/>
    </xf>
    <xf numFmtId="44" fontId="18" fillId="4" borderId="0" xfId="1" applyNumberFormat="1" applyFont="1" applyFill="1" applyBorder="1">
      <alignment horizontal="right" vertical="center"/>
    </xf>
    <xf numFmtId="44" fontId="18" fillId="0" borderId="0" xfId="1" applyNumberFormat="1" applyFont="1" applyBorder="1">
      <alignment horizontal="right" vertical="center"/>
    </xf>
    <xf numFmtId="0" fontId="1" fillId="0" borderId="0" xfId="9"/>
    <xf numFmtId="0" fontId="1" fillId="0" borderId="0" xfId="9" applyAlignment="1">
      <alignment horizontal="center"/>
    </xf>
    <xf numFmtId="0" fontId="1" fillId="6" borderId="0" xfId="9" applyFill="1" applyAlignment="1">
      <alignment horizontal="center"/>
    </xf>
    <xf numFmtId="9" fontId="1" fillId="0" borderId="0" xfId="9" applyNumberFormat="1" applyAlignment="1">
      <alignment horizontal="center"/>
    </xf>
    <xf numFmtId="10" fontId="1" fillId="0" borderId="0" xfId="9" applyNumberFormat="1" applyAlignment="1">
      <alignment horizontal="center"/>
    </xf>
    <xf numFmtId="0" fontId="1" fillId="0" borderId="0" xfId="9" quotePrefix="1" applyAlignment="1">
      <alignment horizontal="center"/>
    </xf>
    <xf numFmtId="44" fontId="13" fillId="0" borderId="0" xfId="7" applyNumberFormat="1" applyProtection="1">
      <protection locked="0"/>
    </xf>
    <xf numFmtId="0" fontId="1" fillId="0" borderId="0" xfId="9" applyAlignment="1">
      <alignment horizontal="right"/>
    </xf>
    <xf numFmtId="9" fontId="1" fillId="0" borderId="0" xfId="9" applyNumberFormat="1" applyAlignment="1">
      <alignment horizontal="right"/>
    </xf>
    <xf numFmtId="9" fontId="1" fillId="0" borderId="0" xfId="9" applyNumberFormat="1"/>
    <xf numFmtId="0" fontId="15" fillId="0" borderId="0" xfId="7" applyFont="1" applyAlignment="1" applyProtection="1">
      <alignment vertical="center"/>
      <protection locked="0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5" fillId="2" borderId="0" xfId="2" applyFont="1" applyFill="1" applyBorder="1">
      <alignment horizontal="center" vertical="center"/>
    </xf>
    <xf numFmtId="44" fontId="36" fillId="0" borderId="12" xfId="4" applyNumberFormat="1" applyFont="1" applyFill="1" applyBorder="1" applyAlignment="1" applyProtection="1">
      <alignment vertical="center"/>
    </xf>
    <xf numFmtId="44" fontId="42" fillId="0" borderId="16" xfId="4" applyNumberFormat="1" applyFont="1" applyFill="1" applyBorder="1" applyAlignment="1" applyProtection="1">
      <alignment vertical="center"/>
    </xf>
    <xf numFmtId="0" fontId="31" fillId="0" borderId="20" xfId="3" applyFont="1" applyBorder="1" applyAlignment="1" applyProtection="1">
      <alignment horizontal="center" vertical="center" wrapText="1"/>
      <protection locked="0"/>
    </xf>
    <xf numFmtId="0" fontId="33" fillId="0" borderId="14" xfId="3" applyFont="1" applyBorder="1" applyAlignment="1">
      <alignment vertical="center"/>
    </xf>
    <xf numFmtId="0" fontId="33" fillId="0" borderId="5" xfId="3" applyFont="1" applyBorder="1" applyAlignment="1">
      <alignment vertical="center"/>
    </xf>
    <xf numFmtId="0" fontId="31" fillId="0" borderId="6" xfId="3" applyFont="1" applyBorder="1" applyAlignment="1" applyProtection="1">
      <alignment vertical="center"/>
      <protection locked="0"/>
    </xf>
    <xf numFmtId="0" fontId="33" fillId="0" borderId="6" xfId="3" applyFont="1" applyBorder="1" applyAlignment="1">
      <alignment vertical="center"/>
    </xf>
    <xf numFmtId="44" fontId="37" fillId="0" borderId="24" xfId="3" applyNumberFormat="1" applyFont="1" applyBorder="1"/>
    <xf numFmtId="4" fontId="38" fillId="0" borderId="4" xfId="3" applyNumberFormat="1" applyFont="1" applyBorder="1" applyAlignment="1">
      <alignment horizontal="center" vertical="center"/>
    </xf>
    <xf numFmtId="0" fontId="13" fillId="0" borderId="0" xfId="7" applyAlignment="1" applyProtection="1">
      <alignment vertical="top"/>
      <protection locked="0"/>
    </xf>
    <xf numFmtId="165" fontId="35" fillId="0" borderId="23" xfId="1" applyFont="1" applyBorder="1" applyAlignment="1" applyProtection="1">
      <alignment vertical="top" wrapText="1"/>
    </xf>
    <xf numFmtId="1" fontId="36" fillId="0" borderId="23" xfId="3" applyNumberFormat="1" applyFont="1" applyBorder="1" applyAlignment="1">
      <alignment horizontal="center" vertical="top"/>
    </xf>
    <xf numFmtId="164" fontId="36" fillId="0" borderId="23" xfId="4" applyFont="1" applyBorder="1" applyAlignment="1" applyProtection="1">
      <alignment horizontal="center" vertical="top"/>
    </xf>
    <xf numFmtId="44" fontId="37" fillId="0" borderId="26" xfId="3" applyNumberFormat="1" applyFont="1" applyBorder="1" applyAlignment="1">
      <alignment vertical="top"/>
    </xf>
    <xf numFmtId="165" fontId="35" fillId="0" borderId="4" xfId="1" applyFont="1" applyBorder="1" applyAlignment="1" applyProtection="1">
      <alignment vertical="top" wrapText="1"/>
    </xf>
    <xf numFmtId="1" fontId="36" fillId="0" borderId="4" xfId="3" applyNumberFormat="1" applyFont="1" applyBorder="1" applyAlignment="1">
      <alignment horizontal="center" vertical="top"/>
    </xf>
    <xf numFmtId="164" fontId="36" fillId="0" borderId="4" xfId="4" applyFont="1" applyBorder="1" applyAlignment="1" applyProtection="1">
      <alignment horizontal="center" vertical="top"/>
    </xf>
    <xf numFmtId="44" fontId="37" fillId="0" borderId="28" xfId="3" applyNumberFormat="1" applyFont="1" applyBorder="1" applyAlignment="1">
      <alignment vertical="top"/>
    </xf>
    <xf numFmtId="0" fontId="31" fillId="0" borderId="13" xfId="3" applyFont="1" applyBorder="1" applyAlignment="1" applyProtection="1">
      <alignment horizontal="center" vertical="center" wrapText="1"/>
      <protection locked="0"/>
    </xf>
    <xf numFmtId="0" fontId="44" fillId="0" borderId="0" xfId="8" applyFont="1" applyBorder="1" applyAlignment="1" applyProtection="1">
      <alignment horizontal="center" vertical="center"/>
    </xf>
    <xf numFmtId="0" fontId="39" fillId="10" borderId="8" xfId="7" applyFont="1" applyFill="1" applyBorder="1" applyAlignment="1">
      <alignment horizontal="left" wrapText="1"/>
    </xf>
    <xf numFmtId="0" fontId="39" fillId="10" borderId="15" xfId="7" applyFont="1" applyFill="1" applyBorder="1" applyAlignment="1">
      <alignment horizontal="left" wrapText="1"/>
    </xf>
    <xf numFmtId="0" fontId="39" fillId="10" borderId="7" xfId="7" applyFont="1" applyFill="1" applyBorder="1" applyAlignment="1">
      <alignment horizontal="left" wrapText="1"/>
    </xf>
    <xf numFmtId="4" fontId="41" fillId="10" borderId="3" xfId="3" applyNumberFormat="1" applyFont="1" applyFill="1" applyBorder="1" applyAlignment="1" applyProtection="1">
      <alignment horizontal="center" vertical="center" wrapText="1"/>
      <protection locked="0"/>
    </xf>
    <xf numFmtId="0" fontId="51" fillId="10" borderId="1" xfId="7" applyFont="1" applyFill="1" applyBorder="1" applyAlignment="1">
      <alignment vertical="center"/>
    </xf>
    <xf numFmtId="0" fontId="51" fillId="10" borderId="3" xfId="7" applyFont="1" applyFill="1" applyBorder="1" applyAlignment="1">
      <alignment vertical="center"/>
    </xf>
    <xf numFmtId="0" fontId="46" fillId="11" borderId="19" xfId="3" applyFont="1" applyFill="1" applyBorder="1" applyAlignment="1">
      <alignment horizontal="center" vertical="center" wrapText="1"/>
    </xf>
    <xf numFmtId="0" fontId="46" fillId="11" borderId="11" xfId="3" applyFont="1" applyFill="1" applyBorder="1" applyAlignment="1">
      <alignment horizontal="center" vertical="center" wrapText="1"/>
    </xf>
    <xf numFmtId="49" fontId="46" fillId="11" borderId="11" xfId="3" applyNumberFormat="1" applyFont="1" applyFill="1" applyBorder="1" applyAlignment="1">
      <alignment horizontal="center" vertical="center" wrapText="1"/>
    </xf>
    <xf numFmtId="0" fontId="46" fillId="11" borderId="22" xfId="3" applyFont="1" applyFill="1" applyBorder="1" applyAlignment="1">
      <alignment horizontal="center" vertical="center" wrapText="1"/>
    </xf>
    <xf numFmtId="0" fontId="52" fillId="11" borderId="23" xfId="3" applyFont="1" applyFill="1" applyBorder="1" applyAlignment="1" applyProtection="1">
      <alignment horizontal="center" vertical="top"/>
      <protection locked="0"/>
    </xf>
    <xf numFmtId="0" fontId="52" fillId="11" borderId="4" xfId="3" applyFont="1" applyFill="1" applyBorder="1" applyAlignment="1" applyProtection="1">
      <alignment horizontal="center" vertical="top"/>
      <protection locked="0"/>
    </xf>
    <xf numFmtId="0" fontId="53" fillId="10" borderId="14" xfId="6" applyFont="1" applyFill="1" applyBorder="1">
      <alignment horizontal="left" vertical="center" wrapText="1"/>
    </xf>
    <xf numFmtId="0" fontId="29" fillId="0" borderId="27" xfId="8" applyBorder="1" applyAlignment="1" applyProtection="1">
      <alignment vertical="top" wrapText="1"/>
    </xf>
    <xf numFmtId="0" fontId="33" fillId="0" borderId="0" xfId="3" applyFont="1" applyAlignment="1">
      <alignment vertical="center" wrapText="1"/>
    </xf>
    <xf numFmtId="4" fontId="40" fillId="0" borderId="0" xfId="3" applyNumberFormat="1" applyFont="1" applyAlignment="1">
      <alignment horizontal="center" vertical="center"/>
    </xf>
    <xf numFmtId="4" fontId="42" fillId="0" borderId="0" xfId="3" applyNumberFormat="1" applyFont="1" applyAlignment="1">
      <alignment horizontal="center" vertical="center"/>
    </xf>
    <xf numFmtId="166" fontId="33" fillId="8" borderId="30" xfId="7" applyNumberFormat="1" applyFont="1" applyFill="1" applyBorder="1" applyAlignment="1" applyProtection="1">
      <alignment vertical="center"/>
      <protection locked="0"/>
    </xf>
    <xf numFmtId="0" fontId="33" fillId="8" borderId="2" xfId="7" applyFont="1" applyFill="1" applyBorder="1" applyAlignment="1" applyProtection="1">
      <alignment horizontal="center" vertical="center"/>
      <protection locked="0"/>
    </xf>
    <xf numFmtId="0" fontId="33" fillId="8" borderId="3" xfId="7" applyFont="1" applyFill="1" applyBorder="1" applyAlignment="1" applyProtection="1">
      <alignment horizontal="center" vertical="center"/>
      <protection locked="0"/>
    </xf>
    <xf numFmtId="0" fontId="48" fillId="0" borderId="0" xfId="8" applyFont="1" applyBorder="1" applyAlignment="1" applyProtection="1">
      <alignment horizontal="center" vertical="center"/>
    </xf>
    <xf numFmtId="0" fontId="48" fillId="0" borderId="15" xfId="8" applyFont="1" applyBorder="1" applyAlignment="1" applyProtection="1">
      <alignment horizontal="center" vertical="center"/>
    </xf>
    <xf numFmtId="0" fontId="53" fillId="10" borderId="0" xfId="6" applyFont="1" applyFill="1" applyAlignment="1">
      <alignment horizontal="center" vertical="center" wrapText="1"/>
    </xf>
    <xf numFmtId="0" fontId="32" fillId="0" borderId="10" xfId="5" applyFont="1" applyBorder="1" applyProtection="1">
      <alignment horizontal="center" vertical="center"/>
    </xf>
    <xf numFmtId="0" fontId="32" fillId="0" borderId="9" xfId="5" applyFont="1" applyBorder="1" applyProtection="1">
      <alignment horizontal="center" vertical="center"/>
    </xf>
    <xf numFmtId="0" fontId="32" fillId="0" borderId="8" xfId="5" applyFont="1" applyBorder="1" applyProtection="1">
      <alignment horizontal="center" vertical="center"/>
    </xf>
    <xf numFmtId="0" fontId="32" fillId="0" borderId="14" xfId="5" applyFont="1" applyBorder="1" applyProtection="1">
      <alignment horizontal="center" vertical="center"/>
    </xf>
    <xf numFmtId="0" fontId="32" fillId="0" borderId="0" xfId="5" applyFont="1" applyBorder="1" applyProtection="1">
      <alignment horizontal="center" vertical="center"/>
    </xf>
    <xf numFmtId="0" fontId="32" fillId="0" borderId="15" xfId="5" applyFont="1" applyBorder="1" applyProtection="1">
      <alignment horizontal="center" vertical="center"/>
    </xf>
    <xf numFmtId="0" fontId="32" fillId="0" borderId="5" xfId="5" applyFont="1" applyBorder="1" applyProtection="1">
      <alignment horizontal="center" vertical="center"/>
    </xf>
    <xf numFmtId="0" fontId="32" fillId="0" borderId="6" xfId="5" applyFont="1" applyBorder="1" applyProtection="1">
      <alignment horizontal="center" vertical="center"/>
    </xf>
    <xf numFmtId="0" fontId="32" fillId="0" borderId="7" xfId="5" applyFont="1" applyBorder="1" applyProtection="1">
      <alignment horizontal="center" vertical="center"/>
    </xf>
    <xf numFmtId="0" fontId="49" fillId="10" borderId="14" xfId="7" applyFont="1" applyFill="1" applyBorder="1" applyAlignment="1">
      <alignment horizontal="center" vertical="center" wrapText="1"/>
    </xf>
    <xf numFmtId="0" fontId="49" fillId="10" borderId="0" xfId="7" applyFont="1" applyFill="1" applyAlignment="1">
      <alignment horizontal="center" vertical="center" wrapText="1"/>
    </xf>
    <xf numFmtId="0" fontId="43" fillId="0" borderId="29" xfId="7" applyFont="1" applyBorder="1" applyAlignment="1">
      <alignment horizontal="left"/>
    </xf>
    <xf numFmtId="0" fontId="43" fillId="0" borderId="25" xfId="7" applyFont="1" applyBorder="1" applyAlignment="1">
      <alignment horizontal="left"/>
    </xf>
    <xf numFmtId="0" fontId="34" fillId="7" borderId="10" xfId="7" applyFont="1" applyFill="1" applyBorder="1" applyAlignment="1">
      <alignment horizontal="center"/>
    </xf>
    <xf numFmtId="0" fontId="34" fillId="7" borderId="9" xfId="7" applyFont="1" applyFill="1" applyBorder="1" applyAlignment="1">
      <alignment horizontal="center"/>
    </xf>
    <xf numFmtId="0" fontId="34" fillId="7" borderId="8" xfId="7" applyFont="1" applyFill="1" applyBorder="1" applyAlignment="1">
      <alignment horizontal="center"/>
    </xf>
    <xf numFmtId="0" fontId="47" fillId="0" borderId="5" xfId="7" applyFont="1" applyBorder="1" applyAlignment="1">
      <alignment horizontal="center" vertical="center" wrapText="1"/>
    </xf>
    <xf numFmtId="0" fontId="47" fillId="0" borderId="0" xfId="7" applyFont="1" applyAlignment="1">
      <alignment horizontal="center" vertical="center" wrapText="1"/>
    </xf>
    <xf numFmtId="0" fontId="47" fillId="0" borderId="6" xfId="7" applyFont="1" applyBorder="1" applyAlignment="1">
      <alignment horizontal="center" vertical="center" wrapText="1"/>
    </xf>
    <xf numFmtId="0" fontId="47" fillId="0" borderId="17" xfId="7" applyFont="1" applyBorder="1" applyAlignment="1">
      <alignment horizontal="center" vertical="center" wrapText="1"/>
    </xf>
    <xf numFmtId="0" fontId="47" fillId="0" borderId="18" xfId="7" applyFont="1" applyBorder="1" applyAlignment="1">
      <alignment horizontal="center" vertical="center" wrapText="1"/>
    </xf>
    <xf numFmtId="0" fontId="31" fillId="0" borderId="6" xfId="3" applyFont="1" applyBorder="1" applyAlignment="1" applyProtection="1">
      <alignment horizontal="center" vertical="center" wrapText="1"/>
      <protection locked="0"/>
    </xf>
    <xf numFmtId="0" fontId="31" fillId="0" borderId="7" xfId="3" applyFont="1" applyBorder="1" applyAlignment="1" applyProtection="1">
      <alignment horizontal="center" vertical="center" wrapText="1"/>
      <protection locked="0"/>
    </xf>
    <xf numFmtId="0" fontId="31" fillId="0" borderId="13" xfId="3" applyFont="1" applyBorder="1" applyAlignment="1" applyProtection="1">
      <alignment horizontal="center" vertical="center" wrapText="1"/>
      <protection locked="0"/>
    </xf>
    <xf numFmtId="0" fontId="31" fillId="0" borderId="24" xfId="3" applyFont="1" applyBorder="1" applyAlignment="1" applyProtection="1">
      <alignment horizontal="center" vertical="center" wrapText="1"/>
      <protection locked="0"/>
    </xf>
    <xf numFmtId="0" fontId="31" fillId="0" borderId="20" xfId="3" applyFont="1" applyBorder="1" applyAlignment="1" applyProtection="1">
      <alignment horizontal="center" vertical="center" wrapText="1"/>
      <protection locked="0"/>
    </xf>
    <xf numFmtId="0" fontId="31" fillId="0" borderId="21" xfId="3" applyFont="1" applyBorder="1" applyAlignment="1" applyProtection="1">
      <alignment horizontal="center" vertical="center" wrapText="1"/>
      <protection locked="0"/>
    </xf>
    <xf numFmtId="0" fontId="34" fillId="7" borderId="14" xfId="7" applyFont="1" applyFill="1" applyBorder="1" applyAlignment="1">
      <alignment horizontal="center"/>
    </xf>
    <xf numFmtId="0" fontId="34" fillId="7" borderId="0" xfId="7" applyFont="1" applyFill="1" applyAlignment="1">
      <alignment horizontal="center"/>
    </xf>
    <xf numFmtId="0" fontId="34" fillId="7" borderId="15" xfId="7" applyFont="1" applyFill="1" applyBorder="1" applyAlignment="1">
      <alignment horizontal="center"/>
    </xf>
    <xf numFmtId="0" fontId="3" fillId="0" borderId="10" xfId="5" applyFont="1" applyBorder="1" applyProtection="1">
      <alignment horizontal="center" vertical="center"/>
    </xf>
    <xf numFmtId="0" fontId="3" fillId="0" borderId="9" xfId="5" applyFont="1" applyBorder="1" applyProtection="1">
      <alignment horizontal="center" vertical="center"/>
    </xf>
    <xf numFmtId="0" fontId="3" fillId="0" borderId="8" xfId="5" applyFont="1" applyBorder="1" applyProtection="1">
      <alignment horizontal="center" vertical="center"/>
    </xf>
    <xf numFmtId="0" fontId="45" fillId="10" borderId="14" xfId="6" applyFont="1" applyFill="1" applyBorder="1">
      <alignment horizontal="left" vertical="center" wrapText="1"/>
    </xf>
    <xf numFmtId="0" fontId="45" fillId="10" borderId="0" xfId="6" applyFont="1" applyFill="1">
      <alignment horizontal="left" vertical="center" wrapText="1"/>
    </xf>
    <xf numFmtId="0" fontId="45" fillId="10" borderId="15" xfId="6" applyFont="1" applyFill="1" applyBorder="1">
      <alignment horizontal="left" vertical="center" wrapText="1"/>
    </xf>
    <xf numFmtId="0" fontId="25" fillId="0" borderId="9" xfId="0" applyFont="1" applyBorder="1" applyAlignment="1">
      <alignment horizontal="right" vertical="center"/>
    </xf>
    <xf numFmtId="0" fontId="22" fillId="0" borderId="0" xfId="0" quotePrefix="1" applyFont="1">
      <alignment horizontal="left" vertic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0" xfId="2" applyFo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28" fillId="5" borderId="0" xfId="0" applyFont="1" applyFill="1" applyAlignment="1">
      <alignment horizontal="center" vertical="center" wrapText="1"/>
    </xf>
    <xf numFmtId="0" fontId="3" fillId="2" borderId="0" xfId="2" applyFont="1" applyFill="1" applyBorder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54" fillId="9" borderId="10" xfId="7" applyFont="1" applyFill="1" applyBorder="1" applyAlignment="1">
      <alignment horizontal="center" vertical="center" wrapText="1"/>
    </xf>
    <xf numFmtId="0" fontId="54" fillId="9" borderId="14" xfId="7" applyFont="1" applyFill="1" applyBorder="1" applyAlignment="1">
      <alignment horizontal="center" vertical="center" wrapText="1"/>
    </xf>
    <xf numFmtId="0" fontId="54" fillId="9" borderId="5" xfId="7" applyFont="1" applyFill="1" applyBorder="1" applyAlignment="1">
      <alignment horizontal="center" vertical="center" wrapText="1"/>
    </xf>
  </cellXfs>
  <cellStyles count="10">
    <cellStyle name="Currency" xfId="1" builtinId="4"/>
    <cellStyle name="Currency 2" xfId="4" xr:uid="{00000000-0005-0000-0000-000001000000}"/>
    <cellStyle name="Hyperlink" xfId="8" builtinId="8"/>
    <cellStyle name="Normal" xfId="0" builtinId="0"/>
    <cellStyle name="Normal 2" xfId="3" xr:uid="{00000000-0005-0000-0000-000003000000}"/>
    <cellStyle name="Normal 3" xfId="7" xr:uid="{00000000-0005-0000-0000-000004000000}"/>
    <cellStyle name="Normal 4" xfId="6" xr:uid="{00000000-0005-0000-0000-000005000000}"/>
    <cellStyle name="Normal 5" xfId="9" xr:uid="{AE32F30E-AA85-4DC0-B68B-A08A09CAD1D0}"/>
    <cellStyle name="Title" xfId="2" builtinId="15"/>
    <cellStyle name="Title 2" xfId="5" xr:uid="{00000000-0005-0000-0000-000007000000}"/>
  </cellStyles>
  <dxfs count="0"/>
  <tableStyles count="0" defaultTableStyle="TableStyleMedium2" defaultPivotStyle="PivotStyleLight16"/>
  <colors>
    <mruColors>
      <color rgb="FFCCFF33"/>
      <color rgb="FF4F9AA2"/>
      <color rgb="FFB6D8DC"/>
      <color rgb="FF9AC9CE"/>
      <color rgb="FF777777"/>
      <color rgb="FF000000"/>
      <color rgb="FF264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cid:image010.jpg@01D70F52.786440D0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1600200</xdr:colOff>
      <xdr:row>21</xdr:row>
      <xdr:rowOff>87631</xdr:rowOff>
    </xdr:from>
    <xdr:to>
      <xdr:col>3</xdr:col>
      <xdr:colOff>2143125</xdr:colOff>
      <xdr:row>21</xdr:row>
      <xdr:rowOff>219075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695950" y="5688331"/>
          <a:ext cx="542925" cy="13144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4</xdr:col>
      <xdr:colOff>234950</xdr:colOff>
      <xdr:row>23</xdr:row>
      <xdr:rowOff>171450</xdr:rowOff>
    </xdr:from>
    <xdr:to>
      <xdr:col>4</xdr:col>
      <xdr:colOff>963883</xdr:colOff>
      <xdr:row>25</xdr:row>
      <xdr:rowOff>19878</xdr:rowOff>
    </xdr:to>
    <xdr:sp macro="" textlink="">
      <xdr:nvSpPr>
        <xdr:cNvPr id="16" name="Arrow: Right 15">
          <a:extLst>
            <a:ext uri="{FF2B5EF4-FFF2-40B4-BE49-F238E27FC236}">
              <a16:creationId xmlns:a16="http://schemas.microsoft.com/office/drawing/2014/main" id="{E3CB92C8-EF58-0D16-6314-4DDC8536947A}"/>
            </a:ext>
          </a:extLst>
        </xdr:cNvPr>
        <xdr:cNvSpPr/>
      </xdr:nvSpPr>
      <xdr:spPr>
        <a:xfrm>
          <a:off x="5302250" y="4514850"/>
          <a:ext cx="728933" cy="238953"/>
        </a:xfrm>
        <a:prstGeom prst="rightArrow">
          <a:avLst/>
        </a:prstGeom>
        <a:solidFill>
          <a:schemeClr val="bg1"/>
        </a:solidFill>
        <a:ln>
          <a:solidFill>
            <a:srgbClr val="77777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baseline="0"/>
        </a:p>
      </xdr:txBody>
    </xdr:sp>
    <xdr:clientData/>
  </xdr:twoCellAnchor>
  <xdr:twoCellAnchor editAs="oneCell">
    <xdr:from>
      <xdr:col>1</xdr:col>
      <xdr:colOff>6350</xdr:colOff>
      <xdr:row>1</xdr:row>
      <xdr:rowOff>6352</xdr:rowOff>
    </xdr:from>
    <xdr:to>
      <xdr:col>6</xdr:col>
      <xdr:colOff>1143000</xdr:colOff>
      <xdr:row>8</xdr:row>
      <xdr:rowOff>35963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A5327D-1577-4F45-A2FA-CB1DDB7A8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25" y="139702"/>
          <a:ext cx="9451975" cy="1363111"/>
        </a:xfrm>
        <a:prstGeom prst="rect">
          <a:avLst/>
        </a:prstGeom>
      </xdr:spPr>
    </xdr:pic>
    <xdr:clientData/>
  </xdr:twoCellAnchor>
  <xdr:twoCellAnchor editAs="oneCell">
    <xdr:from>
      <xdr:col>1</xdr:col>
      <xdr:colOff>3174</xdr:colOff>
      <xdr:row>8</xdr:row>
      <xdr:rowOff>19049</xdr:rowOff>
    </xdr:from>
    <xdr:to>
      <xdr:col>6</xdr:col>
      <xdr:colOff>1133475</xdr:colOff>
      <xdr:row>8</xdr:row>
      <xdr:rowOff>541527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60F82-CAC8-49FE-ABC3-5E67E86E8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49" y="1485899"/>
          <a:ext cx="9445626" cy="52247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29</xdr:row>
      <xdr:rowOff>1</xdr:rowOff>
    </xdr:from>
    <xdr:to>
      <xdr:col>4</xdr:col>
      <xdr:colOff>228600</xdr:colOff>
      <xdr:row>38</xdr:row>
      <xdr:rowOff>49463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172501-3810-9C4C-5D33-204F2842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6" y="5638801"/>
          <a:ext cx="6791324" cy="1757612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28</xdr:row>
      <xdr:rowOff>18820</xdr:rowOff>
    </xdr:from>
    <xdr:to>
      <xdr:col>6</xdr:col>
      <xdr:colOff>1123950</xdr:colOff>
      <xdr:row>38</xdr:row>
      <xdr:rowOff>56787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1BBA1E6-1F43-B0F9-2520-3294F506B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6650" y="5552845"/>
          <a:ext cx="2038350" cy="1847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5</xdr:col>
      <xdr:colOff>114300</xdr:colOff>
      <xdr:row>4</xdr:row>
      <xdr:rowOff>19050</xdr:rowOff>
    </xdr:to>
    <xdr:grpSp>
      <xdr:nvGrpSpPr>
        <xdr:cNvPr id="2" name="Group 1" descr="masthead graphic with product bar cod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60351" y="0"/>
          <a:ext cx="8248649" cy="692150"/>
          <a:chOff x="200025" y="438148"/>
          <a:chExt cx="11806146" cy="6000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200025" y="438149"/>
            <a:ext cx="11639550" cy="600075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4699734" y="438148"/>
            <a:ext cx="7306437" cy="5474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en-CA" sz="2800" b="1" i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CA" sz="4000" b="1" i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Je lis, je lis, littératie! </a:t>
            </a:r>
            <a:endParaRPr lang="en-GB" sz="4000">
              <a:solidFill>
                <a:schemeClr val="bg1"/>
              </a:solidFill>
              <a:latin typeface="+mj-lt"/>
            </a:endParaRPr>
          </a:p>
        </xdr:txBody>
      </xdr:sp>
    </xdr:grpSp>
    <xdr:clientData/>
  </xdr:twoCellAnchor>
  <xdr:twoCellAnchor editAs="oneCell">
    <xdr:from>
      <xdr:col>1</xdr:col>
      <xdr:colOff>194583</xdr:colOff>
      <xdr:row>0</xdr:row>
      <xdr:rowOff>119470</xdr:rowOff>
    </xdr:from>
    <xdr:to>
      <xdr:col>1</xdr:col>
      <xdr:colOff>2076450</xdr:colOff>
      <xdr:row>3</xdr:row>
      <xdr:rowOff>42571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233" y="119470"/>
          <a:ext cx="1881867" cy="41840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 w="38100">
          <a:solidFill>
            <a:schemeClr val="bg1"/>
          </a:solidFill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1106840</xdr:colOff>
      <xdr:row>30</xdr:row>
      <xdr:rowOff>300372</xdr:rowOff>
    </xdr:from>
    <xdr:to>
      <xdr:col>4</xdr:col>
      <xdr:colOff>1062630</xdr:colOff>
      <xdr:row>37</xdr:row>
      <xdr:rowOff>72639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5100" y="7219332"/>
          <a:ext cx="1830310" cy="1715367"/>
        </a:xfrm>
        <a:prstGeom prst="rect">
          <a:avLst/>
        </a:prstGeom>
      </xdr:spPr>
    </xdr:pic>
    <xdr:clientData/>
  </xdr:twoCellAnchor>
  <xdr:twoCellAnchor>
    <xdr:from>
      <xdr:col>0</xdr:col>
      <xdr:colOff>251459</xdr:colOff>
      <xdr:row>27</xdr:row>
      <xdr:rowOff>0</xdr:rowOff>
    </xdr:from>
    <xdr:to>
      <xdr:col>1</xdr:col>
      <xdr:colOff>4104408</xdr:colOff>
      <xdr:row>36</xdr:row>
      <xdr:rowOff>182880</xdr:rowOff>
    </xdr:to>
    <xdr:pic>
      <xdr:nvPicPr>
        <xdr:cNvPr id="10" name="Picture 12">
          <a:extLst>
            <a:ext uri="{FF2B5EF4-FFF2-40B4-BE49-F238E27FC236}">
              <a16:creationId xmlns:a16="http://schemas.microsoft.com/office/drawing/2014/main" id="{9602F025-9DE6-4908-AA95-015998A4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" y="5791200"/>
          <a:ext cx="4104409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2393950</xdr:colOff>
      <xdr:row>0</xdr:row>
      <xdr:rowOff>31749</xdr:rowOff>
    </xdr:from>
    <xdr:to>
      <xdr:col>4</xdr:col>
      <xdr:colOff>1062727</xdr:colOff>
      <xdr:row>3</xdr:row>
      <xdr:rowOff>183547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CD75908-91B2-9847-AB78-6B8B31E23EE2}"/>
            </a:ext>
          </a:extLst>
        </xdr:cNvPr>
        <xdr:cNvSpPr txBox="1"/>
      </xdr:nvSpPr>
      <xdr:spPr>
        <a:xfrm>
          <a:off x="2654300" y="31749"/>
          <a:ext cx="4764777" cy="913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CA" sz="28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40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Je lis, je lis, littératie! </a:t>
          </a:r>
          <a:endParaRPr lang="en-GB" sz="40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3</xdr:col>
      <xdr:colOff>617890</xdr:colOff>
      <xdr:row>26</xdr:row>
      <xdr:rowOff>114300</xdr:rowOff>
    </xdr:from>
    <xdr:to>
      <xdr:col>4</xdr:col>
      <xdr:colOff>1018222</xdr:colOff>
      <xdr:row>32</xdr:row>
      <xdr:rowOff>34539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B9F4818-B137-420E-B680-8738D6154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390" y="5937250"/>
          <a:ext cx="1867182" cy="119023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0</xdr:row>
      <xdr:rowOff>0</xdr:rowOff>
    </xdr:from>
    <xdr:ext cx="1604711" cy="356780"/>
    <xdr:pic>
      <xdr:nvPicPr>
        <xdr:cNvPr id="15" name="Picture 14">
          <a:extLst>
            <a:ext uri="{FF2B5EF4-FFF2-40B4-BE49-F238E27FC236}">
              <a16:creationId xmlns:a16="http://schemas.microsoft.com/office/drawing/2014/main" id="{E1561168-4392-454D-AE60-40E4EE88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0" y="0"/>
          <a:ext cx="1604711" cy="35678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 w="38100">
          <a:solidFill>
            <a:schemeClr val="bg1"/>
          </a:solidFill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K-FS\Shares\Docs\Je%20lis%20DETAILS\Je%20lis_ONLINE\Je%20lis%20Online%20Licences%20Orders\Je%20lis%20Online%20Licence%20Orders_CURR%20for%20rec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K-FS\Shares\Docs\Je%20lis%20DETAILS\Je%20lis_Sell%20Sheets\Je%20lis%20Sell%20Sheet_2020%20adj%20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"/>
      <sheetName val="Table 1"/>
      <sheetName val="upload data"/>
      <sheetName val="ud info"/>
      <sheetName val="Setup teachers"/>
      <sheetName val="NLESD"/>
      <sheetName val="email format"/>
      <sheetName val="pivot &amp; summary"/>
      <sheetName val="Je lis Accts"/>
      <sheetName val="from FREE site"/>
      <sheetName val="Expiry dates"/>
      <sheetName val="Passwords"/>
      <sheetName val="FUTURE ACTIVATION"/>
      <sheetName val="QBat191126"/>
      <sheetName val="Demo Users"/>
      <sheetName val="Sales&amp;Admin"/>
      <sheetName val="for Email renewal"/>
    </sheetNames>
    <sheetDataSet>
      <sheetData sheetId="0"/>
      <sheetData sheetId="1"/>
      <sheetData sheetId="2"/>
      <sheetData sheetId="3"/>
      <sheetData sheetId="4"/>
      <sheetData sheetId="5">
        <row r="82">
          <cell r="H82" t="str">
            <v>First Name</v>
          </cell>
          <cell r="I82" t="str">
            <v>Last Name</v>
          </cell>
          <cell r="J82" t="str">
            <v>NLESD Email Address</v>
          </cell>
          <cell r="K82" t="str">
            <v>Grade</v>
          </cell>
        </row>
        <row r="83">
          <cell r="H83" t="str">
            <v>Carolyn</v>
          </cell>
          <cell r="I83" t="str">
            <v>King</v>
          </cell>
          <cell r="J83" t="str">
            <v>carolynking@nlesd.ca</v>
          </cell>
          <cell r="K83" t="str">
            <v>3e année</v>
          </cell>
        </row>
        <row r="84">
          <cell r="H84" t="str">
            <v>Jill</v>
          </cell>
          <cell r="I84" t="str">
            <v>Rowsell</v>
          </cell>
          <cell r="J84" t="str">
            <v>jillianrowsell@nlesd.ca</v>
          </cell>
          <cell r="K84" t="str">
            <v>2e année</v>
          </cell>
        </row>
        <row r="85">
          <cell r="H85" t="str">
            <v>Jenny</v>
          </cell>
          <cell r="I85" t="str">
            <v>Berniquez</v>
          </cell>
          <cell r="J85" t="str">
            <v>jennyberniquez@nlesd.ca</v>
          </cell>
          <cell r="K85" t="str">
            <v>3e année</v>
          </cell>
        </row>
        <row r="86">
          <cell r="H86" t="str">
            <v>Alice</v>
          </cell>
          <cell r="I86" t="str">
            <v>Codner</v>
          </cell>
          <cell r="J86" t="str">
            <v>alicecodner@nlesd.ca</v>
          </cell>
          <cell r="K86" t="str">
            <v>2e année</v>
          </cell>
        </row>
        <row r="87">
          <cell r="H87" t="str">
            <v>Sara</v>
          </cell>
          <cell r="I87" t="str">
            <v>barry</v>
          </cell>
          <cell r="J87" t="str">
            <v>Sarabarry@nlesd.ca</v>
          </cell>
          <cell r="K87" t="str">
            <v>2e année</v>
          </cell>
        </row>
        <row r="88">
          <cell r="H88" t="str">
            <v>April</v>
          </cell>
          <cell r="I88" t="str">
            <v>Brett</v>
          </cell>
          <cell r="J88" t="str">
            <v>aprilbrett@nlesd.ca</v>
          </cell>
          <cell r="K88" t="str">
            <v>1re année</v>
          </cell>
        </row>
        <row r="89">
          <cell r="H89" t="str">
            <v>Amber</v>
          </cell>
          <cell r="I89" t="str">
            <v>Brenton</v>
          </cell>
          <cell r="J89" t="str">
            <v>amberbrenton@nlesd.ca</v>
          </cell>
          <cell r="K89" t="str">
            <v>3e année</v>
          </cell>
        </row>
        <row r="90">
          <cell r="H90" t="str">
            <v>Donna</v>
          </cell>
          <cell r="I90" t="str">
            <v>Dooling</v>
          </cell>
          <cell r="J90" t="str">
            <v>donnadooling@nlesd.ca</v>
          </cell>
          <cell r="K90" t="str">
            <v>Maternelle</v>
          </cell>
        </row>
        <row r="91">
          <cell r="H91" t="str">
            <v>Nicole</v>
          </cell>
          <cell r="I91" t="str">
            <v>Organ</v>
          </cell>
          <cell r="J91" t="str">
            <v>Nicoleorgan@nlesd.ca</v>
          </cell>
          <cell r="K91" t="str">
            <v>Maternelle</v>
          </cell>
        </row>
        <row r="92">
          <cell r="H92" t="str">
            <v>Marlene</v>
          </cell>
          <cell r="I92" t="str">
            <v>Audeau-Joyce</v>
          </cell>
          <cell r="J92" t="str">
            <v>marleneaudeaujoyce@nlesd.ca</v>
          </cell>
          <cell r="K92" t="str">
            <v>1re année</v>
          </cell>
        </row>
        <row r="93">
          <cell r="H93" t="str">
            <v>Andrea</v>
          </cell>
          <cell r="I93" t="str">
            <v>Hill</v>
          </cell>
          <cell r="J93" t="str">
            <v>andreahill@nlesd.ca</v>
          </cell>
          <cell r="K93" t="str">
            <v>Maternelle</v>
          </cell>
        </row>
        <row r="94">
          <cell r="H94" t="str">
            <v>Janet</v>
          </cell>
          <cell r="I94" t="str">
            <v>MacGillivray</v>
          </cell>
          <cell r="J94" t="str">
            <v>janetmacgillivray@nlesd.ca</v>
          </cell>
          <cell r="K94" t="str">
            <v>1re année</v>
          </cell>
        </row>
        <row r="95">
          <cell r="H95" t="str">
            <v>Laura</v>
          </cell>
          <cell r="I95" t="str">
            <v>Martin</v>
          </cell>
          <cell r="J95" t="str">
            <v>lauramartin@nlesd.ca</v>
          </cell>
          <cell r="K95" t="str">
            <v>2e année</v>
          </cell>
        </row>
        <row r="96">
          <cell r="H96" t="str">
            <v>Danielle</v>
          </cell>
          <cell r="I96" t="str">
            <v>Cole</v>
          </cell>
          <cell r="J96" t="str">
            <v>daniellecole@nlesd.ca</v>
          </cell>
          <cell r="K96" t="str">
            <v>Maternelle</v>
          </cell>
        </row>
        <row r="97">
          <cell r="H97" t="str">
            <v>Kathryn</v>
          </cell>
          <cell r="I97" t="str">
            <v>O'Driscoll</v>
          </cell>
          <cell r="J97" t="str">
            <v>kathrynodriscoll@nlesd.ca</v>
          </cell>
          <cell r="K97" t="str">
            <v>Maternelle</v>
          </cell>
        </row>
        <row r="98">
          <cell r="H98" t="str">
            <v>Kimberly</v>
          </cell>
          <cell r="I98" t="str">
            <v>Holloway</v>
          </cell>
          <cell r="J98" t="str">
            <v>kimberlyholloway@nlesd.ca</v>
          </cell>
          <cell r="K98" t="str">
            <v>3e année</v>
          </cell>
        </row>
        <row r="99">
          <cell r="H99" t="str">
            <v>Janice</v>
          </cell>
          <cell r="I99" t="str">
            <v>Morgan</v>
          </cell>
          <cell r="J99" t="str">
            <v>janicemorgan@nlesd.ca</v>
          </cell>
          <cell r="K99" t="str">
            <v>2e année</v>
          </cell>
        </row>
        <row r="100">
          <cell r="H100" t="str">
            <v>Allison</v>
          </cell>
          <cell r="I100" t="str">
            <v>Purcell</v>
          </cell>
          <cell r="J100" t="str">
            <v>allisonpurcell@nlesd.ca</v>
          </cell>
          <cell r="K100" t="str">
            <v>3e année</v>
          </cell>
        </row>
        <row r="101">
          <cell r="H101" t="str">
            <v>Ariel</v>
          </cell>
          <cell r="I101" t="str">
            <v>Gardiner</v>
          </cell>
          <cell r="J101" t="str">
            <v>arielgardiner@nlesd.ca</v>
          </cell>
          <cell r="K101" t="str">
            <v>3e année</v>
          </cell>
        </row>
        <row r="102">
          <cell r="H102" t="str">
            <v>Kimberly</v>
          </cell>
          <cell r="I102" t="str">
            <v>Down</v>
          </cell>
          <cell r="J102" t="str">
            <v>kimberlydown@nlesd.ca</v>
          </cell>
          <cell r="K102" t="str">
            <v>2e année</v>
          </cell>
        </row>
        <row r="103">
          <cell r="H103" t="str">
            <v>Yolanda</v>
          </cell>
          <cell r="I103" t="str">
            <v>LeDrew</v>
          </cell>
          <cell r="J103" t="str">
            <v>yolandaledrew@nlesd.ca</v>
          </cell>
          <cell r="K103" t="str">
            <v>3e année</v>
          </cell>
        </row>
        <row r="104">
          <cell r="H104" t="str">
            <v>Deidre</v>
          </cell>
          <cell r="I104" t="str">
            <v>Ryan</v>
          </cell>
          <cell r="J104" t="str">
            <v>deidreryan@nlesd.ca</v>
          </cell>
          <cell r="K104" t="str">
            <v>1re année</v>
          </cell>
        </row>
        <row r="105">
          <cell r="H105" t="str">
            <v>Robyn</v>
          </cell>
          <cell r="I105" t="str">
            <v>Folkes</v>
          </cell>
          <cell r="J105" t="str">
            <v>robynfolkes@nlesd.ca</v>
          </cell>
          <cell r="K105" t="str">
            <v>1re année</v>
          </cell>
        </row>
        <row r="106">
          <cell r="H106" t="str">
            <v>Trina</v>
          </cell>
          <cell r="I106" t="str">
            <v>Sharpe</v>
          </cell>
          <cell r="J106" t="str">
            <v>trinasharpe@nlesd.ca</v>
          </cell>
          <cell r="K106" t="str">
            <v>2e année</v>
          </cell>
        </row>
        <row r="107">
          <cell r="H107" t="str">
            <v>Megan</v>
          </cell>
          <cell r="I107" t="str">
            <v>Laite</v>
          </cell>
          <cell r="J107" t="str">
            <v>meganglaite@nlesd.ca</v>
          </cell>
          <cell r="K107" t="str">
            <v>Maternelle</v>
          </cell>
        </row>
        <row r="108">
          <cell r="H108" t="str">
            <v>Laurie</v>
          </cell>
          <cell r="I108" t="str">
            <v>Ryan</v>
          </cell>
          <cell r="J108" t="str">
            <v>laurieryan@nlesd.ca</v>
          </cell>
          <cell r="K108" t="str">
            <v>3e année</v>
          </cell>
        </row>
        <row r="109">
          <cell r="H109" t="str">
            <v>Kristie</v>
          </cell>
          <cell r="I109" t="str">
            <v>St Croix</v>
          </cell>
          <cell r="J109" t="str">
            <v>kristiestcroix@nlesd.ca</v>
          </cell>
          <cell r="K109" t="str">
            <v>Maternelle</v>
          </cell>
        </row>
        <row r="110">
          <cell r="H110" t="str">
            <v>Gillian</v>
          </cell>
          <cell r="I110" t="str">
            <v>Power</v>
          </cell>
          <cell r="J110" t="str">
            <v>gillianpower@nlesd.ca</v>
          </cell>
          <cell r="K110" t="str">
            <v>1re année</v>
          </cell>
        </row>
        <row r="111">
          <cell r="H111" t="str">
            <v>Kia</v>
          </cell>
          <cell r="I111" t="str">
            <v>Power</v>
          </cell>
          <cell r="J111" t="str">
            <v>kiapower@nlesd.ca</v>
          </cell>
          <cell r="K111" t="str">
            <v>2e année</v>
          </cell>
        </row>
        <row r="112">
          <cell r="H112" t="str">
            <v>Bobbi</v>
          </cell>
          <cell r="I112" t="str">
            <v>Manuel</v>
          </cell>
          <cell r="J112" t="str">
            <v>bobbimanuel@nlesd.ca</v>
          </cell>
          <cell r="K112" t="str">
            <v>Maternelle</v>
          </cell>
        </row>
        <row r="113">
          <cell r="H113" t="str">
            <v>Ashley</v>
          </cell>
          <cell r="I113" t="str">
            <v>Sheppard</v>
          </cell>
          <cell r="J113" t="str">
            <v>ashleysheppard1@nlesd.ca</v>
          </cell>
          <cell r="K113" t="str">
            <v>3e année</v>
          </cell>
        </row>
        <row r="114">
          <cell r="H114" t="str">
            <v>Renee</v>
          </cell>
          <cell r="I114" t="str">
            <v>Tibbo</v>
          </cell>
          <cell r="J114" t="str">
            <v>reneetibbo@nlesd.ca</v>
          </cell>
          <cell r="K114" t="str">
            <v>1re année</v>
          </cell>
        </row>
        <row r="115">
          <cell r="H115" t="str">
            <v>Stephanie</v>
          </cell>
          <cell r="I115" t="str">
            <v>Hodder</v>
          </cell>
          <cell r="J115" t="str">
            <v>stephaniehodder@nlesd.ca</v>
          </cell>
          <cell r="K115" t="str">
            <v>2e année</v>
          </cell>
        </row>
        <row r="116">
          <cell r="H116" t="str">
            <v>Dalida</v>
          </cell>
          <cell r="I116" t="str">
            <v>Roussel</v>
          </cell>
          <cell r="J116" t="str">
            <v>dalidaroussel@nlesd.ca</v>
          </cell>
          <cell r="K116" t="str">
            <v>Maternelle</v>
          </cell>
        </row>
        <row r="117">
          <cell r="H117" t="str">
            <v>Stacey</v>
          </cell>
          <cell r="I117" t="str">
            <v>Carter</v>
          </cell>
          <cell r="J117" t="str">
            <v>staceycarter@nlesd.ca</v>
          </cell>
          <cell r="K117" t="str">
            <v>Maternelle</v>
          </cell>
        </row>
        <row r="118">
          <cell r="H118" t="str">
            <v>Jennifer</v>
          </cell>
          <cell r="I118" t="str">
            <v>Best-Butler</v>
          </cell>
          <cell r="J118" t="str">
            <v>jenniferbestbutler@nlesd.ca</v>
          </cell>
          <cell r="K118" t="str">
            <v>2e année</v>
          </cell>
        </row>
        <row r="119">
          <cell r="H119" t="str">
            <v>Julia</v>
          </cell>
          <cell r="I119" t="str">
            <v>Cumby</v>
          </cell>
          <cell r="J119" t="str">
            <v>juliacumby@nlesd.ca</v>
          </cell>
          <cell r="K119" t="str">
            <v>Maternelle</v>
          </cell>
        </row>
        <row r="120">
          <cell r="H120" t="str">
            <v>Christy</v>
          </cell>
          <cell r="I120" t="str">
            <v>Dallaire-Hayward</v>
          </cell>
          <cell r="J120" t="str">
            <v>christydallaire@nlesd.ca</v>
          </cell>
          <cell r="K120" t="str">
            <v>2e année</v>
          </cell>
        </row>
        <row r="121">
          <cell r="H121" t="str">
            <v>Sara</v>
          </cell>
          <cell r="I121" t="str">
            <v>Scott</v>
          </cell>
          <cell r="J121" t="str">
            <v>sarascott@nlesd.ca</v>
          </cell>
          <cell r="K121" t="str">
            <v>2e année</v>
          </cell>
        </row>
        <row r="122">
          <cell r="H122" t="str">
            <v>Theresa</v>
          </cell>
          <cell r="I122" t="str">
            <v>Gale</v>
          </cell>
          <cell r="J122" t="str">
            <v>TheresaGale@nlesd.ca</v>
          </cell>
          <cell r="K122" t="str">
            <v>Maternelle</v>
          </cell>
        </row>
        <row r="123">
          <cell r="H123" t="str">
            <v>Mme.</v>
          </cell>
          <cell r="I123" t="str">
            <v>Stacey</v>
          </cell>
          <cell r="J123" t="str">
            <v>Jennastacey@nlesd.ca</v>
          </cell>
          <cell r="K123" t="str">
            <v>1re année</v>
          </cell>
        </row>
        <row r="124">
          <cell r="H124" t="str">
            <v>Penny</v>
          </cell>
          <cell r="I124" t="str">
            <v>Turner</v>
          </cell>
          <cell r="J124" t="str">
            <v>pennyturner@nlesd.ca</v>
          </cell>
          <cell r="K124" t="str">
            <v>1re année</v>
          </cell>
        </row>
        <row r="125">
          <cell r="H125" t="str">
            <v>Mme</v>
          </cell>
          <cell r="I125" t="str">
            <v>Wells</v>
          </cell>
          <cell r="J125" t="str">
            <v>carolynwells@nlesd.ca</v>
          </cell>
          <cell r="K125" t="str">
            <v>Maternelle</v>
          </cell>
        </row>
        <row r="126">
          <cell r="H126" t="str">
            <v>Erika</v>
          </cell>
          <cell r="I126" t="str">
            <v>Cadwell</v>
          </cell>
          <cell r="J126" t="str">
            <v>erikacadwell@nlesd.c</v>
          </cell>
          <cell r="K126" t="str">
            <v>Maternelle</v>
          </cell>
        </row>
        <row r="127">
          <cell r="H127" t="str">
            <v>Holly</v>
          </cell>
          <cell r="I127" t="str">
            <v>Jackman</v>
          </cell>
          <cell r="J127" t="str">
            <v>hollyjackman@nlesd.ca</v>
          </cell>
          <cell r="K127" t="str">
            <v>Maternelle</v>
          </cell>
        </row>
        <row r="128">
          <cell r="H128" t="str">
            <v>Angela</v>
          </cell>
          <cell r="I128" t="str">
            <v>Moriarty</v>
          </cell>
          <cell r="J128" t="str">
            <v>angelamoriarty@nlesd.ca</v>
          </cell>
          <cell r="K128" t="str">
            <v>Maternelle</v>
          </cell>
        </row>
        <row r="129">
          <cell r="H129" t="str">
            <v>Victoria</v>
          </cell>
          <cell r="I129" t="str">
            <v>Hodder</v>
          </cell>
          <cell r="J129" t="str">
            <v>Vickihodder@nlesd.ca</v>
          </cell>
          <cell r="K129" t="str">
            <v>1re année</v>
          </cell>
        </row>
        <row r="130">
          <cell r="H130" t="str">
            <v>Melanie</v>
          </cell>
          <cell r="I130" t="str">
            <v>Organ</v>
          </cell>
          <cell r="J130" t="str">
            <v>melanieorgan@nlesd.ca</v>
          </cell>
          <cell r="K130" t="str">
            <v>1re année</v>
          </cell>
        </row>
        <row r="131">
          <cell r="H131" t="str">
            <v>Lillian</v>
          </cell>
          <cell r="I131" t="str">
            <v>Regular</v>
          </cell>
          <cell r="J131" t="str">
            <v>lillianregular@nlesd.ca</v>
          </cell>
          <cell r="K131" t="str">
            <v>3e année</v>
          </cell>
        </row>
        <row r="132">
          <cell r="H132" t="str">
            <v>Kayla</v>
          </cell>
          <cell r="I132" t="str">
            <v>Keats</v>
          </cell>
          <cell r="J132" t="str">
            <v>kaylakeats@nlesd.ca</v>
          </cell>
          <cell r="K132" t="str">
            <v>1re année</v>
          </cell>
        </row>
        <row r="133">
          <cell r="H133" t="str">
            <v>Gretchen</v>
          </cell>
          <cell r="I133" t="str">
            <v>Hansen</v>
          </cell>
          <cell r="J133" t="str">
            <v>gretchenhansen@nlesd.ca</v>
          </cell>
          <cell r="K133" t="str">
            <v>2e année</v>
          </cell>
        </row>
        <row r="134">
          <cell r="H134" t="str">
            <v>valerie</v>
          </cell>
          <cell r="I134" t="str">
            <v>Hodder</v>
          </cell>
          <cell r="J134" t="str">
            <v>valeriehodder@nlesd.ca</v>
          </cell>
          <cell r="K134" t="str">
            <v>1re année</v>
          </cell>
        </row>
        <row r="135">
          <cell r="H135" t="str">
            <v>Michelle</v>
          </cell>
          <cell r="I135" t="str">
            <v>Bartlett</v>
          </cell>
          <cell r="J135" t="str">
            <v>michellebartlett@nlesd.ca</v>
          </cell>
          <cell r="K135" t="str">
            <v>Maternelle</v>
          </cell>
        </row>
        <row r="136">
          <cell r="H136" t="str">
            <v>Melanie</v>
          </cell>
          <cell r="I136" t="str">
            <v>Culleton</v>
          </cell>
          <cell r="J136" t="str">
            <v>melanieculleton@nlesd.ca</v>
          </cell>
          <cell r="K136" t="str">
            <v>Maternelle</v>
          </cell>
        </row>
        <row r="137">
          <cell r="H137" t="str">
            <v>Lauren</v>
          </cell>
          <cell r="I137" t="str">
            <v>Ash</v>
          </cell>
          <cell r="J137" t="str">
            <v>laurenash@nlesd.ca</v>
          </cell>
          <cell r="K137" t="str">
            <v>Maternelle</v>
          </cell>
        </row>
        <row r="138">
          <cell r="H138" t="str">
            <v>Mary</v>
          </cell>
          <cell r="I138" t="str">
            <v>Peters</v>
          </cell>
          <cell r="J138" t="str">
            <v>marypeters@nlesd.ca</v>
          </cell>
          <cell r="K138" t="str">
            <v>1re année</v>
          </cell>
        </row>
        <row r="139">
          <cell r="H139" t="str">
            <v>giselle</v>
          </cell>
          <cell r="I139" t="str">
            <v>benoit</v>
          </cell>
          <cell r="J139" t="str">
            <v>gisellebenoit@nlesd.ca</v>
          </cell>
          <cell r="K139" t="str">
            <v>1re année</v>
          </cell>
        </row>
        <row r="140">
          <cell r="H140" t="str">
            <v>Whitney</v>
          </cell>
          <cell r="I140" t="str">
            <v>Lambert</v>
          </cell>
          <cell r="J140" t="str">
            <v>whitneylambert@nlesd.ca</v>
          </cell>
          <cell r="K140" t="str">
            <v>3e année</v>
          </cell>
        </row>
        <row r="141">
          <cell r="H141" t="str">
            <v>Krista</v>
          </cell>
          <cell r="I141" t="str">
            <v>Young</v>
          </cell>
          <cell r="J141" t="str">
            <v>Kristayoung@nlesd.ca</v>
          </cell>
          <cell r="K141" t="str">
            <v>Maternelle</v>
          </cell>
        </row>
        <row r="142">
          <cell r="H142" t="str">
            <v>Melissa</v>
          </cell>
          <cell r="I142" t="str">
            <v>Stapleton</v>
          </cell>
          <cell r="J142" t="str">
            <v>melissakennedy@nlesd.ca</v>
          </cell>
          <cell r="K142" t="str">
            <v>1re année</v>
          </cell>
        </row>
        <row r="143">
          <cell r="H143" t="str">
            <v>Renee</v>
          </cell>
          <cell r="I143" t="str">
            <v>Hussey</v>
          </cell>
          <cell r="J143" t="str">
            <v>reneehussey@nlesd.ca</v>
          </cell>
          <cell r="K143" t="str">
            <v>2e année</v>
          </cell>
        </row>
        <row r="144">
          <cell r="I144">
            <v>59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Price List"/>
      <sheetName val="Product Price List (2)"/>
      <sheetName val="Sheet1"/>
      <sheetName val="Sheet1 (2)"/>
      <sheetName val="Je lis Sell Sheet_2020 adj WC"/>
      <sheetName val="Je%20lis%20Sell%20Sheet_2020%20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rkpublishing.com/product/destreamed-teacher-licence/" TargetMode="External"/><Relationship Id="rId7" Type="http://schemas.openxmlformats.org/officeDocument/2006/relationships/hyperlink" Target="https://rkpublishing.com/product/destreamed-student-licence/" TargetMode="External"/><Relationship Id="rId2" Type="http://schemas.openxmlformats.org/officeDocument/2006/relationships/hyperlink" Target="mailto:orders@rkpublishing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rkpublishing.com/product/destreamed-student-licence/" TargetMode="External"/><Relationship Id="rId5" Type="http://schemas.openxmlformats.org/officeDocument/2006/relationships/hyperlink" Target="https://rkpublishing.com/product/destreamed-student-licence/" TargetMode="External"/><Relationship Id="rId4" Type="http://schemas.openxmlformats.org/officeDocument/2006/relationships/hyperlink" Target="https://rkpublishing.com/product/destreamed-teacher-licence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B1:I45"/>
  <sheetViews>
    <sheetView tabSelected="1" zoomScaleNormal="100" workbookViewId="0">
      <selection activeCell="H11" sqref="H11"/>
    </sheetView>
  </sheetViews>
  <sheetFormatPr defaultColWidth="9.1796875" defaultRowHeight="13"/>
  <cols>
    <col min="1" max="1" width="2.54296875" style="11" customWidth="1"/>
    <col min="2" max="2" width="24" style="12" bestFit="1" customWidth="1"/>
    <col min="3" max="3" width="49.1796875" style="12" customWidth="1"/>
    <col min="4" max="4" width="20.7265625" style="12" customWidth="1"/>
    <col min="5" max="5" width="15.54296875" style="12" bestFit="1" customWidth="1"/>
    <col min="6" max="6" width="9.54296875" style="12" bestFit="1" customWidth="1"/>
    <col min="7" max="7" width="16.54296875" style="11" customWidth="1"/>
    <col min="8" max="16384" width="9.1796875" style="11"/>
  </cols>
  <sheetData>
    <row r="1" spans="2:9" ht="10.5" customHeight="1" thickBot="1"/>
    <row r="2" spans="2:9" s="10" customFormat="1" ht="18" customHeight="1">
      <c r="B2" s="88"/>
      <c r="C2" s="89"/>
      <c r="D2" s="89"/>
      <c r="E2" s="89"/>
      <c r="F2" s="89"/>
      <c r="G2" s="90"/>
    </row>
    <row r="3" spans="2:9" s="10" customFormat="1" ht="12" customHeight="1">
      <c r="B3" s="91"/>
      <c r="C3" s="92"/>
      <c r="D3" s="92"/>
      <c r="E3" s="92"/>
      <c r="F3" s="92"/>
      <c r="G3" s="93"/>
    </row>
    <row r="4" spans="2:9" s="10" customFormat="1" ht="14.5" customHeight="1">
      <c r="B4" s="91"/>
      <c r="C4" s="92"/>
      <c r="D4" s="92"/>
      <c r="E4" s="92"/>
      <c r="F4" s="92"/>
      <c r="G4" s="93"/>
    </row>
    <row r="5" spans="2:9" s="10" customFormat="1" ht="15" customHeight="1">
      <c r="B5" s="91"/>
      <c r="C5" s="92"/>
      <c r="D5" s="92"/>
      <c r="E5" s="92"/>
      <c r="F5" s="92"/>
      <c r="G5" s="93"/>
    </row>
    <row r="6" spans="2:9" s="10" customFormat="1" ht="15" customHeight="1">
      <c r="B6" s="91"/>
      <c r="C6" s="92"/>
      <c r="D6" s="92"/>
      <c r="E6" s="92"/>
      <c r="F6" s="92"/>
      <c r="G6" s="93"/>
    </row>
    <row r="7" spans="2:9" s="10" customFormat="1" ht="15" customHeight="1">
      <c r="B7" s="91"/>
      <c r="C7" s="92"/>
      <c r="D7" s="92"/>
      <c r="E7" s="92"/>
      <c r="F7" s="92"/>
      <c r="G7" s="93"/>
    </row>
    <row r="8" spans="2:9" s="10" customFormat="1" ht="15.5" customHeight="1" thickBot="1">
      <c r="B8" s="94"/>
      <c r="C8" s="95"/>
      <c r="D8" s="95"/>
      <c r="E8" s="95"/>
      <c r="F8" s="95"/>
      <c r="G8" s="96"/>
    </row>
    <row r="9" spans="2:9" s="10" customFormat="1" ht="43" customHeight="1">
      <c r="B9" s="118"/>
      <c r="C9" s="119"/>
      <c r="D9" s="119"/>
      <c r="E9" s="119"/>
      <c r="F9" s="119"/>
      <c r="G9" s="120"/>
    </row>
    <row r="10" spans="2:9" s="10" customFormat="1" ht="21.65" customHeight="1">
      <c r="B10" s="121" t="s">
        <v>0</v>
      </c>
      <c r="C10" s="122"/>
      <c r="D10" s="122"/>
      <c r="E10" s="122"/>
      <c r="F10" s="122"/>
      <c r="G10" s="123"/>
    </row>
    <row r="11" spans="2:9" ht="15" customHeight="1">
      <c r="B11" s="48" t="s">
        <v>1</v>
      </c>
      <c r="C11" s="63"/>
      <c r="D11" s="79" t="s">
        <v>2</v>
      </c>
      <c r="E11" s="111"/>
      <c r="F11" s="111"/>
      <c r="G11" s="112"/>
    </row>
    <row r="12" spans="2:9" ht="15" customHeight="1">
      <c r="B12" s="48" t="s">
        <v>3</v>
      </c>
      <c r="C12" s="47"/>
      <c r="D12" s="79" t="s">
        <v>4</v>
      </c>
      <c r="E12" s="113"/>
      <c r="F12" s="113"/>
      <c r="G12" s="114"/>
    </row>
    <row r="13" spans="2:9" ht="15" customHeight="1" thickBot="1">
      <c r="B13" s="49" t="s">
        <v>5</v>
      </c>
      <c r="C13" s="50"/>
      <c r="D13" s="51" t="s">
        <v>6</v>
      </c>
      <c r="E13" s="109"/>
      <c r="F13" s="109"/>
      <c r="G13" s="110"/>
    </row>
    <row r="14" spans="2:9" ht="6.65" customHeight="1">
      <c r="B14" s="101"/>
      <c r="C14" s="102"/>
      <c r="D14" s="102"/>
      <c r="E14" s="102"/>
      <c r="F14" s="102"/>
      <c r="G14" s="103"/>
    </row>
    <row r="15" spans="2:9" s="10" customFormat="1" ht="18" customHeight="1">
      <c r="B15" s="77" t="s">
        <v>7</v>
      </c>
      <c r="C15" s="64" t="s">
        <v>8</v>
      </c>
      <c r="D15" s="87" t="s">
        <v>9</v>
      </c>
      <c r="E15" s="87"/>
      <c r="F15" s="85" t="s">
        <v>10</v>
      </c>
      <c r="G15" s="86"/>
      <c r="I15" s="27"/>
    </row>
    <row r="16" spans="2:9" ht="6.65" customHeight="1" thickBot="1">
      <c r="B16" s="115"/>
      <c r="C16" s="116"/>
      <c r="D16" s="116"/>
      <c r="E16" s="116"/>
      <c r="F16" s="116"/>
      <c r="G16" s="117"/>
    </row>
    <row r="17" spans="2:9" s="10" customFormat="1" ht="15" thickBot="1">
      <c r="B17" s="71" t="s">
        <v>11</v>
      </c>
      <c r="C17" s="72" t="s">
        <v>12</v>
      </c>
      <c r="D17" s="73" t="s">
        <v>13</v>
      </c>
      <c r="E17" s="73" t="s">
        <v>14</v>
      </c>
      <c r="F17" s="72" t="s">
        <v>15</v>
      </c>
      <c r="G17" s="74" t="s">
        <v>16</v>
      </c>
    </row>
    <row r="18" spans="2:9" s="54" customFormat="1" ht="15" customHeight="1">
      <c r="B18" s="78" t="s">
        <v>99</v>
      </c>
      <c r="C18" s="55" t="s">
        <v>92</v>
      </c>
      <c r="D18" s="56">
        <v>9781990847387</v>
      </c>
      <c r="E18" s="57">
        <v>267.5</v>
      </c>
      <c r="F18" s="75"/>
      <c r="G18" s="58">
        <f>E18*F18</f>
        <v>0</v>
      </c>
    </row>
    <row r="19" spans="2:9" s="54" customFormat="1" ht="15" customHeight="1">
      <c r="B19" s="78" t="s">
        <v>98</v>
      </c>
      <c r="C19" s="59" t="s">
        <v>93</v>
      </c>
      <c r="D19" s="60">
        <v>9781990847394</v>
      </c>
      <c r="E19" s="61">
        <v>529.65</v>
      </c>
      <c r="F19" s="76"/>
      <c r="G19" s="62">
        <f t="shared" ref="G19:G22" si="0">E19*F19</f>
        <v>0</v>
      </c>
    </row>
    <row r="20" spans="2:9" s="54" customFormat="1" ht="15" customHeight="1">
      <c r="B20" s="78" t="s">
        <v>97</v>
      </c>
      <c r="C20" s="59" t="s">
        <v>94</v>
      </c>
      <c r="D20" s="60">
        <v>9781990847332</v>
      </c>
      <c r="E20" s="61">
        <v>561.75</v>
      </c>
      <c r="F20" s="76"/>
      <c r="G20" s="62">
        <f t="shared" si="0"/>
        <v>0</v>
      </c>
    </row>
    <row r="21" spans="2:9" s="54" customFormat="1" ht="15" customHeight="1">
      <c r="B21" s="78" t="s">
        <v>101</v>
      </c>
      <c r="C21" s="59" t="s">
        <v>95</v>
      </c>
      <c r="D21" s="60">
        <v>9781990847349</v>
      </c>
      <c r="E21" s="61">
        <v>963</v>
      </c>
      <c r="F21" s="76"/>
      <c r="G21" s="62">
        <f t="shared" si="0"/>
        <v>0</v>
      </c>
    </row>
    <row r="22" spans="2:9" s="54" customFormat="1" ht="15" customHeight="1">
      <c r="B22" s="78" t="s">
        <v>100</v>
      </c>
      <c r="C22" s="59" t="s">
        <v>96</v>
      </c>
      <c r="D22" s="60">
        <v>9781990847356</v>
      </c>
      <c r="E22" s="61">
        <v>80.25</v>
      </c>
      <c r="F22" s="76"/>
      <c r="G22" s="62">
        <f t="shared" si="0"/>
        <v>0</v>
      </c>
    </row>
    <row r="23" spans="2:9" s="41" customFormat="1" ht="16" thickBot="1">
      <c r="B23" s="99" t="str">
        <f>'Licence Price Sheet'!B19</f>
        <v>Limit of one School Site licence per school and additional licences can be purchased at the 5+ price</v>
      </c>
      <c r="C23" s="100"/>
      <c r="D23" s="100"/>
      <c r="E23" s="100"/>
      <c r="F23" s="53" t="s">
        <v>17</v>
      </c>
      <c r="G23" s="52">
        <f>SUM(G18:G22)</f>
        <v>0</v>
      </c>
    </row>
    <row r="24" spans="2:9" s="41" customFormat="1" ht="14.15" customHeight="1" thickBot="1">
      <c r="B24" s="97" t="s">
        <v>18</v>
      </c>
      <c r="C24" s="98"/>
      <c r="D24" s="148" t="s">
        <v>102</v>
      </c>
      <c r="E24" s="65"/>
      <c r="F24" s="80" t="s">
        <v>19</v>
      </c>
      <c r="G24" s="45">
        <f>G23*0.03</f>
        <v>0</v>
      </c>
    </row>
    <row r="25" spans="2:9" ht="16.5" customHeight="1" thickBot="1">
      <c r="B25" s="97"/>
      <c r="C25" s="98"/>
      <c r="D25" s="149"/>
      <c r="E25" s="66"/>
      <c r="F25" s="68" t="s">
        <v>20</v>
      </c>
      <c r="G25" s="45">
        <f>(G23+G24)*VLOOKUP(F25,'Tax table'!A2:B16,2,FALSE)</f>
        <v>0</v>
      </c>
      <c r="I25" s="13"/>
    </row>
    <row r="26" spans="2:9" ht="16" thickBot="1">
      <c r="B26" s="97"/>
      <c r="C26" s="98"/>
      <c r="D26" s="150"/>
      <c r="E26" s="67"/>
      <c r="F26" s="81" t="s">
        <v>21</v>
      </c>
      <c r="G26" s="46">
        <f>SUM(G23:G25)</f>
        <v>0</v>
      </c>
      <c r="I26" s="13"/>
    </row>
    <row r="27" spans="2:9" ht="12" customHeight="1" thickBot="1">
      <c r="B27" s="104" t="s">
        <v>22</v>
      </c>
      <c r="C27" s="105"/>
      <c r="D27" s="106"/>
      <c r="E27" s="106"/>
      <c r="F27" s="107"/>
      <c r="G27" s="108"/>
      <c r="H27" s="37"/>
      <c r="I27" s="13"/>
    </row>
    <row r="28" spans="2:9" s="10" customFormat="1" ht="15" customHeight="1" thickBot="1">
      <c r="B28" s="69" t="s">
        <v>23</v>
      </c>
      <c r="C28" s="82"/>
      <c r="D28" s="70" t="s">
        <v>24</v>
      </c>
      <c r="E28" s="83"/>
      <c r="F28" s="83"/>
      <c r="G28" s="84"/>
    </row>
    <row r="29" spans="2:9" ht="8.15" customHeight="1">
      <c r="B29" s="11"/>
      <c r="C29" s="11"/>
      <c r="D29" s="11"/>
      <c r="E29" s="11"/>
      <c r="F29" s="11"/>
      <c r="I29" s="13"/>
    </row>
    <row r="30" spans="2:9" s="10" customFormat="1" ht="14.5" customHeight="1">
      <c r="B30" s="11"/>
      <c r="C30" s="11"/>
      <c r="D30" s="11"/>
      <c r="E30" s="11"/>
      <c r="F30" s="11"/>
      <c r="G30" s="11"/>
      <c r="I30" s="27"/>
    </row>
    <row r="31" spans="2:9" ht="14.5" customHeight="1">
      <c r="B31" s="11"/>
      <c r="C31" s="11"/>
      <c r="D31" s="11"/>
      <c r="E31" s="11"/>
      <c r="F31" s="11"/>
    </row>
    <row r="32" spans="2:9" s="10" customFormat="1" ht="14.5">
      <c r="B32" s="11"/>
      <c r="C32" s="11"/>
      <c r="D32" s="11"/>
      <c r="E32" s="11"/>
      <c r="F32" s="11"/>
      <c r="G32" s="11"/>
      <c r="I32" s="28"/>
    </row>
    <row r="33" s="11" customFormat="1" ht="14.5" customHeight="1"/>
    <row r="34" s="11" customFormat="1" ht="26.15" customHeight="1"/>
    <row r="35" s="11" customFormat="1" ht="12.75" customHeigh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</sheetData>
  <sheetProtection algorithmName="SHA-512" hashValue="i/oj3p0UBvFMTOyk+pMugBPccBEayS0fnwvl11WQ11wWe/obzxDVorIi+LmFBwZmDO15WYdQnaJmubS1yg7PrQ==" saltValue="20hfcF1N355K5uuQ4K6xgg==" spinCount="100000" sheet="1" objects="1" scenarios="1"/>
  <customSheetViews>
    <customSheetView guid="{68DE7A93-4BB9-4AF5-9C35-BD84B074878B}" showPageBreaks="1" printArea="1" topLeftCell="B1">
      <selection activeCell="K11" sqref="K11"/>
      <pageMargins left="0" right="0" top="0" bottom="0" header="0" footer="0"/>
      <pageSetup orientation="landscape" r:id="rId1"/>
      <headerFooter>
        <oddFooter>&amp;C&amp;9RK Publishing Inc. • 3089 Bathurst St., Suite 308, Toronto ON M6A 2A4 • 866.696-9549 (Toll free) • 416.785.0312 (Direct) • frenchtextbooks@rkpublishing.com • www.rkpublishing.com</oddFooter>
      </headerFooter>
    </customSheetView>
    <customSheetView guid="{F06365CC-C21D-4A57-9531-8999E87481CE}" showPageBreaks="1" view="pageLayout" topLeftCell="B1">
      <selection activeCell="J26" sqref="J26"/>
    </customSheetView>
  </customSheetViews>
  <mergeCells count="15">
    <mergeCell ref="E28:G28"/>
    <mergeCell ref="F15:G15"/>
    <mergeCell ref="D15:E15"/>
    <mergeCell ref="B2:G8"/>
    <mergeCell ref="B24:C26"/>
    <mergeCell ref="B23:E23"/>
    <mergeCell ref="B14:G14"/>
    <mergeCell ref="B27:G27"/>
    <mergeCell ref="D24:D26"/>
    <mergeCell ref="E13:G13"/>
    <mergeCell ref="E11:G11"/>
    <mergeCell ref="E12:G12"/>
    <mergeCell ref="B16:G16"/>
    <mergeCell ref="B9:G9"/>
    <mergeCell ref="B10:G10"/>
  </mergeCells>
  <phoneticPr fontId="16" type="noConversion"/>
  <dataValidations count="1">
    <dataValidation allowBlank="1" showInputMessage="1" showErrorMessage="1" prompt="Title of this worksheet is in this cell" sqref="B2" xr:uid="{00000000-0002-0000-0100-000000000000}"/>
  </dataValidations>
  <hyperlinks>
    <hyperlink ref="C15" r:id="rId2" xr:uid="{995803C0-B712-4D8A-A0AA-5577142C8C09}"/>
    <hyperlink ref="B19" r:id="rId3" display="DS_1-year (3 teachers)" xr:uid="{FA586CDA-A939-4C00-8462-D9BFA4FC0081}"/>
    <hyperlink ref="B18" r:id="rId4" display="DS_1-year (3 teachers)" xr:uid="{D7E1C77F-8881-47DF-B0F6-9796FBB2A810}"/>
    <hyperlink ref="B20" r:id="rId5" display="DS_1-year (up to 35 students)" xr:uid="{3890CBB6-7FF7-4348-A9AB-25F84EC23F2C}"/>
    <hyperlink ref="B21" r:id="rId6" display="DS_1-year (up to 35 students)" xr:uid="{5B44BCD1-7E82-4DEF-98B2-2115C7364A4B}"/>
    <hyperlink ref="B22" r:id="rId7" display="DS_1-year (up to 35 students)" xr:uid="{414AE10B-E5D7-4A38-8C9C-EDC24458B1D9}"/>
  </hyperlinks>
  <pageMargins left="0" right="0" top="0" bottom="0.19685039370078741" header="7.874015748031496E-2" footer="7.874015748031496E-2"/>
  <pageSetup orientation="landscape" r:id="rId8"/>
  <headerFooter>
    <oddFooter>&amp;C&amp;9RK Publishing Inc. • 3089 Bathurst St., Suite 308, Toronto ON M6A 2A4 • 866.696-9549 (Toll free) • 416.785.0312 (Direct) • orders@rkpublishing.com • www.rkpublishing.com</oddFooter>
  </headerFooter>
  <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ABF24C-BC54-49EF-A6D1-A7711265EA5A}">
          <x14:formula1>
            <xm:f>'Tax table'!$A$3:$A$16</xm:f>
          </x14:formula1>
          <xm:sqref>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B1:G41"/>
  <sheetViews>
    <sheetView showGridLines="0" zoomScaleNormal="100" zoomScalePageLayoutView="80" workbookViewId="0">
      <selection activeCell="I25" sqref="I25"/>
    </sheetView>
  </sheetViews>
  <sheetFormatPr defaultRowHeight="30.25" customHeight="1"/>
  <cols>
    <col min="1" max="1" width="3.7265625" customWidth="1"/>
    <col min="2" max="2" width="65.453125" style="4" customWidth="1"/>
    <col min="3" max="3" width="5.7265625" style="4" customWidth="1"/>
    <col min="4" max="4" width="27.26953125" style="4" bestFit="1" customWidth="1"/>
    <col min="5" max="5" width="18" style="5" bestFit="1" customWidth="1"/>
    <col min="6" max="6" width="9.1796875" bestFit="1" customWidth="1"/>
    <col min="7" max="7" width="7.54296875" customWidth="1"/>
    <col min="8" max="8" width="8.7265625" bestFit="1" customWidth="1"/>
  </cols>
  <sheetData>
    <row r="1" spans="2:5" ht="12" customHeight="1">
      <c r="B1" s="132"/>
      <c r="C1" s="132"/>
      <c r="D1" s="132"/>
      <c r="E1" s="132"/>
    </row>
    <row r="2" spans="2:5" ht="12" customHeight="1">
      <c r="B2" s="133" t="s">
        <v>25</v>
      </c>
      <c r="C2" s="133"/>
      <c r="D2" s="133"/>
      <c r="E2" s="133"/>
    </row>
    <row r="3" spans="2:5" ht="14.5">
      <c r="B3" s="1"/>
      <c r="C3" s="1"/>
      <c r="D3" s="1"/>
      <c r="E3" s="1"/>
    </row>
    <row r="4" spans="2:5" ht="14.5" customHeight="1">
      <c r="B4" s="134" t="s">
        <v>26</v>
      </c>
      <c r="C4" s="135"/>
      <c r="D4" s="135"/>
      <c r="E4" s="135"/>
    </row>
    <row r="5" spans="2:5" ht="14.5" customHeight="1">
      <c r="B5" s="135"/>
      <c r="C5" s="135"/>
      <c r="D5" s="135"/>
      <c r="E5" s="135"/>
    </row>
    <row r="6" spans="2:5" ht="14.5" customHeight="1">
      <c r="B6" s="135"/>
      <c r="C6" s="135"/>
      <c r="D6" s="135"/>
      <c r="E6" s="135"/>
    </row>
    <row r="7" spans="2:5" ht="21" customHeight="1">
      <c r="B7" s="135"/>
      <c r="C7" s="135"/>
      <c r="D7" s="135"/>
      <c r="E7" s="135"/>
    </row>
    <row r="8" spans="2:5" ht="15" customHeight="1">
      <c r="B8" s="2"/>
      <c r="C8" s="2"/>
      <c r="D8" s="2"/>
      <c r="E8" s="2"/>
    </row>
    <row r="9" spans="2:5" ht="20.149999999999999" customHeight="1">
      <c r="B9" s="136" t="s">
        <v>27</v>
      </c>
      <c r="C9" s="136"/>
      <c r="D9" s="136"/>
      <c r="E9" s="136"/>
    </row>
    <row r="10" spans="2:5" ht="15" customHeight="1">
      <c r="B10" s="3"/>
      <c r="C10" s="3"/>
      <c r="D10" s="3"/>
      <c r="E10" s="3"/>
    </row>
    <row r="11" spans="2:5" ht="20.149999999999999" customHeight="1">
      <c r="B11" s="2"/>
      <c r="C11" s="2"/>
      <c r="D11" s="23" t="s">
        <v>13</v>
      </c>
      <c r="E11" s="23" t="s">
        <v>28</v>
      </c>
    </row>
    <row r="12" spans="2:5" ht="18" customHeight="1">
      <c r="B12" s="16" t="s">
        <v>29</v>
      </c>
      <c r="C12" s="17"/>
      <c r="D12" s="18" t="s">
        <v>30</v>
      </c>
      <c r="E12" s="29">
        <v>212.95</v>
      </c>
    </row>
    <row r="13" spans="2:5" ht="18" customHeight="1">
      <c r="B13" s="16" t="s">
        <v>31</v>
      </c>
      <c r="C13" s="17"/>
      <c r="D13" s="18" t="s">
        <v>32</v>
      </c>
      <c r="E13" s="29">
        <v>159.94999999999999</v>
      </c>
    </row>
    <row r="14" spans="2:5" ht="18" customHeight="1">
      <c r="B14" s="16" t="s">
        <v>33</v>
      </c>
      <c r="C14"/>
      <c r="D14" s="18" t="s">
        <v>34</v>
      </c>
      <c r="E14" s="29">
        <v>40</v>
      </c>
    </row>
    <row r="15" spans="2:5" ht="18" customHeight="1">
      <c r="B15" s="16" t="s">
        <v>35</v>
      </c>
      <c r="C15" s="25"/>
      <c r="D15" s="26" t="s">
        <v>36</v>
      </c>
      <c r="E15" s="30">
        <f>E12+40</f>
        <v>252.95</v>
      </c>
    </row>
    <row r="16" spans="2:5" ht="18" customHeight="1">
      <c r="B16" s="16" t="s">
        <v>37</v>
      </c>
      <c r="C16" s="25"/>
      <c r="D16" s="26" t="s">
        <v>38</v>
      </c>
      <c r="E16" s="30">
        <f>E13+40</f>
        <v>199.95</v>
      </c>
    </row>
    <row r="17" spans="2:7" ht="18" customHeight="1">
      <c r="B17" s="16" t="s">
        <v>39</v>
      </c>
      <c r="C17" s="17"/>
      <c r="D17" s="18" t="s">
        <v>40</v>
      </c>
      <c r="E17" s="29">
        <v>1499.95</v>
      </c>
    </row>
    <row r="18" spans="2:7" ht="18" customHeight="1">
      <c r="B18" s="16" t="s">
        <v>41</v>
      </c>
      <c r="C18" s="25"/>
      <c r="D18" s="26" t="s">
        <v>42</v>
      </c>
      <c r="E18" s="30">
        <f>E17+(40*15)</f>
        <v>2099.9499999999998</v>
      </c>
    </row>
    <row r="19" spans="2:7" ht="14.15" customHeight="1">
      <c r="B19" s="125" t="s">
        <v>43</v>
      </c>
      <c r="C19" s="125"/>
      <c r="D19" s="6"/>
      <c r="E19" s="6"/>
    </row>
    <row r="20" spans="2:7" ht="13.4" customHeight="1">
      <c r="B20" s="19"/>
      <c r="C20" s="6"/>
      <c r="D20" s="6"/>
      <c r="E20" s="6"/>
    </row>
    <row r="21" spans="2:7" ht="14.5">
      <c r="B21" s="142" t="s">
        <v>44</v>
      </c>
      <c r="C21" s="142"/>
      <c r="D21" s="142"/>
      <c r="E21" s="142"/>
    </row>
    <row r="22" spans="2:7" ht="12" customHeight="1">
      <c r="B22" s="14"/>
      <c r="C22" s="6"/>
      <c r="D22" s="6"/>
      <c r="E22" s="6"/>
    </row>
    <row r="23" spans="2:7" ht="15.5">
      <c r="B23" s="138" t="s">
        <v>45</v>
      </c>
      <c r="C23" s="138"/>
      <c r="D23" s="138"/>
      <c r="E23" s="138"/>
      <c r="F23" s="15"/>
      <c r="G23" s="15"/>
    </row>
    <row r="24" spans="2:7" ht="13.4" customHeight="1" thickBot="1">
      <c r="B24" s="137"/>
      <c r="C24" s="137"/>
      <c r="D24" s="137"/>
      <c r="E24" s="137"/>
    </row>
    <row r="25" spans="2:7" s="24" customFormat="1" ht="15" customHeight="1">
      <c r="B25" s="139" t="s">
        <v>46</v>
      </c>
      <c r="C25" s="140"/>
      <c r="D25" s="140"/>
      <c r="E25" s="141"/>
    </row>
    <row r="26" spans="2:7" s="7" customFormat="1" ht="16" thickBot="1">
      <c r="B26" s="126" t="s">
        <v>47</v>
      </c>
      <c r="C26" s="127"/>
      <c r="D26" s="127"/>
      <c r="E26" s="128"/>
    </row>
    <row r="27" spans="2:7" ht="13.4" customHeight="1">
      <c r="B27" s="137"/>
      <c r="C27" s="137"/>
      <c r="D27" s="137"/>
      <c r="E27" s="137"/>
    </row>
    <row r="29" spans="2:7" ht="25" customHeight="1"/>
    <row r="31" spans="2:7" ht="25" customHeight="1">
      <c r="B31" s="8"/>
    </row>
    <row r="32" spans="2:7" ht="25" customHeight="1">
      <c r="B32" s="8"/>
    </row>
    <row r="33" spans="2:5" ht="25" customHeight="1">
      <c r="B33" s="8"/>
    </row>
    <row r="34" spans="2:5" ht="25" customHeight="1">
      <c r="B34" s="8"/>
    </row>
    <row r="35" spans="2:5" ht="25" customHeight="1">
      <c r="B35" s="8"/>
    </row>
    <row r="36" spans="2:5" s="7" customFormat="1" ht="15" customHeight="1">
      <c r="B36" s="9"/>
      <c r="C36" s="9"/>
      <c r="D36" s="9"/>
    </row>
    <row r="37" spans="2:5" s="7" customFormat="1" ht="15" customHeight="1">
      <c r="B37" s="9"/>
      <c r="C37" s="9"/>
      <c r="D37" s="9"/>
    </row>
    <row r="38" spans="2:5" s="7" customFormat="1" ht="15" customHeight="1" thickBot="1">
      <c r="B38" s="9"/>
      <c r="C38" s="9"/>
      <c r="D38" s="9"/>
    </row>
    <row r="39" spans="2:5" ht="38.5" customHeight="1" thickBot="1">
      <c r="B39" s="129" t="s">
        <v>48</v>
      </c>
      <c r="C39" s="130"/>
      <c r="D39" s="130"/>
      <c r="E39" s="131"/>
    </row>
    <row r="40" spans="2:5" ht="15" customHeight="1">
      <c r="B40" s="20"/>
      <c r="C40" s="20"/>
      <c r="D40" s="124" t="s">
        <v>49</v>
      </c>
      <c r="E40" s="124"/>
    </row>
    <row r="41" spans="2:5" ht="12" customHeight="1">
      <c r="B41" s="21"/>
      <c r="C41" s="21"/>
      <c r="D41" s="22"/>
      <c r="E41"/>
    </row>
  </sheetData>
  <sheetProtection algorithmName="SHA-512" hashValue="ODXaEwpCf18GZTaDXwgBhlIqO6p6VVK92EiHtg97oiAG+Mg9/rTi9QMj3a+XnO7qZUuaXjB4bcw2ObCHbHM/uA==" saltValue="3DZ3k5E0cEK3FXWQz/8InA==" spinCount="100000" sheet="1" objects="1" scenarios="1"/>
  <customSheetViews>
    <customSheetView guid="{68DE7A93-4BB9-4AF5-9C35-BD84B074878B}" showGridLines="0" fitToPage="1" state="hidden">
      <selection activeCell="I25" sqref="I25"/>
      <pageMargins left="0" right="0" top="0" bottom="0" header="0" footer="0"/>
      <pageSetup scale="86" fitToHeight="0" orientation="portrait" r:id="rId1"/>
      <headerFooter differentFirst="1">
        <oddFooter>&amp;L&amp;"-,Bold"&amp;9&amp;K05-048Ph: 416-785-0312&amp;C&amp;"-,Bold"&amp;9&amp;K05-048rkpublishing.com&amp;R&amp;"-,Bold"&amp;9&amp;K05-048&amp;P of &amp;N</oddFooter>
      </headerFooter>
    </customSheetView>
    <customSheetView guid="{F06365CC-C21D-4A57-9531-8999E87481CE}" showGridLines="0" state="hidden">
      <selection activeCell="I25" sqref="I25"/>
    </customSheetView>
  </customSheetViews>
  <mergeCells count="13">
    <mergeCell ref="D40:E40"/>
    <mergeCell ref="B19:C19"/>
    <mergeCell ref="B26:E26"/>
    <mergeCell ref="B39:E39"/>
    <mergeCell ref="B1:E1"/>
    <mergeCell ref="B2:E2"/>
    <mergeCell ref="B4:E7"/>
    <mergeCell ref="B9:E9"/>
    <mergeCell ref="B27:E27"/>
    <mergeCell ref="B23:E23"/>
    <mergeCell ref="B25:E25"/>
    <mergeCell ref="B24:E24"/>
    <mergeCell ref="B21:E21"/>
  </mergeCells>
  <phoneticPr fontId="16" type="noConversion"/>
  <dataValidations count="2">
    <dataValidation allowBlank="1" showInputMessage="1" showErrorMessage="1" prompt="Enter Product Number in this column under this heading. Use heading filters to find specific entries" sqref="B4:B6" xr:uid="{00000000-0002-0000-0200-000000000000}"/>
    <dataValidation allowBlank="1" showInputMessage="1" showErrorMessage="1" prompt="Title of this worksheet is in this cell" sqref="B1:B3 C1:E1" xr:uid="{00000000-0002-0000-0200-000001000000}"/>
  </dataValidations>
  <pageMargins left="0.25" right="0.25" top="0.75" bottom="0.75" header="0.3" footer="0.3"/>
  <pageSetup scale="86" fitToHeight="0" orientation="portrait" r:id="rId2"/>
  <headerFooter differentFirst="1">
    <oddFooter>&amp;L&amp;"-,Bold"&amp;9&amp;K05-048Ph: 416-785-0312&amp;C&amp;"-,Bold"&amp;9&amp;K05-048rkpublishing.com&amp;R&amp;"-,Bold"&amp;9&amp;K05-048&amp;P of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040E-0682-4534-B9AB-13681B92E2CD}">
  <dimension ref="A1:E43"/>
  <sheetViews>
    <sheetView showGridLines="0" zoomScaleNormal="100" workbookViewId="0">
      <selection activeCell="H10" sqref="H10"/>
    </sheetView>
  </sheetViews>
  <sheetFormatPr defaultRowHeight="14.5"/>
  <cols>
    <col min="1" max="1" width="3.7265625" customWidth="1"/>
    <col min="2" max="2" width="60.54296875" style="4" bestFit="1" customWidth="1"/>
    <col min="3" max="3" width="5.7265625" style="4" customWidth="1"/>
    <col min="4" max="4" width="21" style="4" bestFit="1" customWidth="1"/>
    <col min="5" max="5" width="15.54296875" style="5" bestFit="1" customWidth="1"/>
  </cols>
  <sheetData>
    <row r="1" spans="2:5" ht="31">
      <c r="B1" s="143"/>
      <c r="C1" s="143"/>
      <c r="D1" s="143"/>
      <c r="E1" s="143"/>
    </row>
    <row r="2" spans="2:5">
      <c r="B2" s="42"/>
      <c r="C2" s="42"/>
      <c r="D2" s="42"/>
      <c r="E2" s="43"/>
    </row>
    <row r="3" spans="2:5">
      <c r="B3" s="44"/>
      <c r="C3" s="44"/>
      <c r="D3" s="44"/>
      <c r="E3" s="44"/>
    </row>
    <row r="4" spans="2:5">
      <c r="B4" s="134" t="s">
        <v>50</v>
      </c>
      <c r="C4" s="135"/>
      <c r="D4" s="135"/>
      <c r="E4" s="135"/>
    </row>
    <row r="5" spans="2:5">
      <c r="B5" s="135"/>
      <c r="C5" s="135"/>
      <c r="D5" s="135"/>
      <c r="E5" s="135"/>
    </row>
    <row r="6" spans="2:5">
      <c r="B6" s="135"/>
      <c r="C6" s="135"/>
      <c r="D6" s="135"/>
      <c r="E6" s="135"/>
    </row>
    <row r="7" spans="2:5">
      <c r="B7" s="135"/>
      <c r="C7" s="135"/>
      <c r="D7" s="135"/>
      <c r="E7" s="135"/>
    </row>
    <row r="8" spans="2:5" ht="23">
      <c r="B8" s="2"/>
      <c r="C8" s="2"/>
      <c r="D8" s="2"/>
      <c r="E8" s="2"/>
    </row>
    <row r="9" spans="2:5" ht="20">
      <c r="B9" s="136"/>
      <c r="C9" s="136"/>
      <c r="D9" s="136"/>
      <c r="E9" s="136"/>
    </row>
    <row r="10" spans="2:5" ht="23">
      <c r="B10" s="3"/>
      <c r="C10" s="3"/>
      <c r="D10" s="3"/>
      <c r="E10" s="3"/>
    </row>
    <row r="11" spans="2:5" ht="31">
      <c r="B11" s="2"/>
      <c r="C11" s="2"/>
      <c r="D11" s="23" t="s">
        <v>13</v>
      </c>
      <c r="E11" s="23" t="s">
        <v>28</v>
      </c>
    </row>
    <row r="12" spans="2:5" ht="37">
      <c r="B12" s="16" t="str">
        <f>'Licence Order Form'!C18</f>
        <v>DS!_Digital Teacher Licence Single User 1 Year (1 teacher)</v>
      </c>
      <c r="C12" s="17"/>
      <c r="D12" s="18">
        <f>'Licence Order Form'!D18</f>
        <v>9781990847387</v>
      </c>
      <c r="E12" s="29">
        <f>'Licence Order Form'!E18</f>
        <v>267.5</v>
      </c>
    </row>
    <row r="13" spans="2:5" ht="37">
      <c r="B13" s="16" t="str">
        <f>'Licence Order Form'!C19</f>
        <v>DS!_Digital Teacher Licence Multiple User 1 Year (Up to 3 teachers)</v>
      </c>
      <c r="C13" s="17"/>
      <c r="D13" s="18">
        <f>'Licence Order Form'!D19</f>
        <v>9781990847394</v>
      </c>
      <c r="E13" s="29">
        <f>'Licence Order Form'!E19</f>
        <v>529.65</v>
      </c>
    </row>
    <row r="14" spans="2:5" ht="18.5">
      <c r="B14" s="16" t="str">
        <f>'Licence Order Form'!C22</f>
        <v>DS!_Additional group of 5 students, 1 year</v>
      </c>
      <c r="C14" s="17"/>
      <c r="D14" s="18">
        <f>'Licence Order Form'!D22</f>
        <v>9781990847356</v>
      </c>
      <c r="E14" s="29">
        <f>'Licence Order Form'!E22</f>
        <v>80.25</v>
      </c>
    </row>
    <row r="15" spans="2:5" ht="18.5">
      <c r="B15" s="16"/>
      <c r="C15" s="17"/>
      <c r="D15" s="18"/>
      <c r="E15" s="29"/>
    </row>
    <row r="16" spans="2:5" ht="37" hidden="1">
      <c r="B16" s="16" t="s">
        <v>37</v>
      </c>
      <c r="C16" s="25"/>
      <c r="D16" s="26" t="s">
        <v>38</v>
      </c>
      <c r="E16" s="30">
        <f>E13+40</f>
        <v>569.65</v>
      </c>
    </row>
    <row r="17" spans="1:5" ht="37" hidden="1">
      <c r="B17" s="16" t="s">
        <v>39</v>
      </c>
      <c r="C17" s="17"/>
      <c r="D17" s="18" t="s">
        <v>40</v>
      </c>
      <c r="E17" s="29">
        <v>1499.95</v>
      </c>
    </row>
    <row r="18" spans="1:5" ht="37" hidden="1">
      <c r="B18" s="16" t="s">
        <v>41</v>
      </c>
      <c r="C18" s="25"/>
      <c r="D18" s="26" t="s">
        <v>42</v>
      </c>
      <c r="E18" s="30">
        <f>E17+(40*15)</f>
        <v>2099.9499999999998</v>
      </c>
    </row>
    <row r="19" spans="1:5">
      <c r="B19" s="125" t="s">
        <v>43</v>
      </c>
      <c r="C19" s="125"/>
      <c r="D19" s="6"/>
      <c r="E19" s="6"/>
    </row>
    <row r="20" spans="1:5">
      <c r="B20" s="19"/>
      <c r="C20" s="6"/>
      <c r="D20" s="6"/>
      <c r="E20" s="6"/>
    </row>
    <row r="21" spans="1:5">
      <c r="B21" s="142" t="s">
        <v>44</v>
      </c>
      <c r="C21" s="142"/>
      <c r="D21" s="142"/>
      <c r="E21" s="142"/>
    </row>
    <row r="22" spans="1:5">
      <c r="B22" s="14"/>
      <c r="C22" s="6"/>
      <c r="D22" s="6"/>
      <c r="E22" s="6"/>
    </row>
    <row r="23" spans="1:5" ht="15.5">
      <c r="B23" s="138" t="s">
        <v>51</v>
      </c>
      <c r="C23" s="138"/>
      <c r="D23" s="138"/>
      <c r="E23" s="138"/>
    </row>
    <row r="24" spans="1:5">
      <c r="B24" s="137"/>
      <c r="C24" s="137"/>
      <c r="D24" s="137"/>
      <c r="E24" s="137"/>
    </row>
    <row r="25" spans="1:5" ht="18.5">
      <c r="A25" s="24"/>
      <c r="B25" s="145" t="s">
        <v>46</v>
      </c>
      <c r="C25" s="145"/>
      <c r="D25" s="145"/>
      <c r="E25" s="145"/>
    </row>
    <row r="26" spans="1:5" ht="15.5">
      <c r="A26" s="7"/>
      <c r="B26" s="146" t="s">
        <v>47</v>
      </c>
      <c r="C26" s="146"/>
      <c r="D26" s="146"/>
      <c r="E26" s="146"/>
    </row>
    <row r="27" spans="1:5">
      <c r="B27" s="137"/>
      <c r="C27" s="137"/>
      <c r="D27" s="137"/>
      <c r="E27" s="137"/>
    </row>
    <row r="31" spans="1:5" ht="21">
      <c r="B31" s="8"/>
    </row>
    <row r="32" spans="1:5" ht="21">
      <c r="B32" s="8"/>
    </row>
    <row r="33" spans="1:5" ht="21">
      <c r="B33" s="8"/>
    </row>
    <row r="34" spans="1:5" ht="21">
      <c r="B34" s="8"/>
    </row>
    <row r="35" spans="1:5" ht="21">
      <c r="B35" s="8"/>
    </row>
    <row r="36" spans="1:5">
      <c r="A36" s="7"/>
      <c r="B36" s="9"/>
      <c r="C36" s="9"/>
      <c r="D36" s="9"/>
      <c r="E36" s="7"/>
    </row>
    <row r="37" spans="1:5">
      <c r="A37" s="7"/>
      <c r="B37" s="9"/>
      <c r="C37" s="9"/>
      <c r="D37" s="9"/>
      <c r="E37" s="7"/>
    </row>
    <row r="38" spans="1:5">
      <c r="A38" s="7"/>
      <c r="B38" s="9"/>
      <c r="C38" s="9"/>
      <c r="D38" s="9"/>
      <c r="E38" s="7"/>
    </row>
    <row r="39" spans="1:5" ht="15.5">
      <c r="B39" s="147" t="s">
        <v>48</v>
      </c>
      <c r="C39" s="147"/>
      <c r="D39" s="147"/>
      <c r="E39" s="147"/>
    </row>
    <row r="40" spans="1:5" ht="15.5">
      <c r="B40" s="20"/>
      <c r="C40" s="20"/>
      <c r="D40" s="144" t="s">
        <v>49</v>
      </c>
      <c r="E40" s="144"/>
    </row>
    <row r="41" spans="1:5">
      <c r="B41" s="21"/>
      <c r="C41" s="21"/>
      <c r="D41" s="22"/>
      <c r="E41"/>
    </row>
    <row r="43" spans="1:5">
      <c r="B43" s="133" t="s">
        <v>25</v>
      </c>
      <c r="C43" s="133"/>
      <c r="D43" s="133"/>
      <c r="E43" s="133"/>
    </row>
  </sheetData>
  <customSheetViews>
    <customSheetView guid="{68DE7A93-4BB9-4AF5-9C35-BD84B074878B}" showGridLines="0" state="hidden">
      <selection activeCell="H10" sqref="H10"/>
      <pageMargins left="0" right="0" top="0" bottom="0" header="0" footer="0"/>
      <pageSetup orientation="portrait" r:id="rId1"/>
    </customSheetView>
    <customSheetView guid="{F06365CC-C21D-4A57-9531-8999E87481CE}" showGridLines="0" hiddenRows="1" state="hidden">
      <selection activeCell="H10" sqref="H10"/>
    </customSheetView>
  </customSheetViews>
  <mergeCells count="13">
    <mergeCell ref="B1:E1"/>
    <mergeCell ref="B43:E43"/>
    <mergeCell ref="B4:E7"/>
    <mergeCell ref="B9:E9"/>
    <mergeCell ref="B19:C19"/>
    <mergeCell ref="B21:E21"/>
    <mergeCell ref="D40:E40"/>
    <mergeCell ref="B23:E23"/>
    <mergeCell ref="B24:E24"/>
    <mergeCell ref="B25:E25"/>
    <mergeCell ref="B26:E26"/>
    <mergeCell ref="B27:E27"/>
    <mergeCell ref="B39:E39"/>
  </mergeCells>
  <dataValidations count="2">
    <dataValidation allowBlank="1" showInputMessage="1" showErrorMessage="1" prompt="Title of this worksheet is in this cell" sqref="B43 B1:E1 B3" xr:uid="{AC8575FB-E3B5-4F85-B08F-971C91511CF9}"/>
    <dataValidation allowBlank="1" showInputMessage="1" showErrorMessage="1" prompt="Enter Product Number in this column under this heading. Use heading filters to find specific entries" sqref="B4:B6" xr:uid="{A07738F2-820E-4C7B-BA4D-691A24903401}"/>
  </dataValidations>
  <pageMargins left="0.70866141732283472" right="0.70866141732283472" top="0.74803149606299213" bottom="0.74803149606299213" header="0.31496062992125984" footer="0.31496062992125984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1551-EE99-4689-AC05-07FB31E121B0}">
  <dimension ref="A1:J16"/>
  <sheetViews>
    <sheetView workbookViewId="0">
      <selection activeCell="D20" sqref="D20"/>
    </sheetView>
  </sheetViews>
  <sheetFormatPr defaultColWidth="9.26953125" defaultRowHeight="14.5"/>
  <cols>
    <col min="1" max="1" width="9.26953125" style="31"/>
    <col min="2" max="2" width="7.26953125" style="32" bestFit="1" customWidth="1"/>
    <col min="3" max="3" width="7.26953125" style="32" customWidth="1"/>
    <col min="4" max="4" width="24.54296875" style="32" bestFit="1" customWidth="1"/>
    <col min="5" max="5" width="10.26953125" style="32" bestFit="1" customWidth="1"/>
    <col min="6" max="6" width="7.81640625" style="32" bestFit="1" customWidth="1"/>
    <col min="7" max="7" width="4" style="32" bestFit="1" customWidth="1"/>
    <col min="8" max="8" width="4.26953125" style="32" bestFit="1" customWidth="1"/>
    <col min="9" max="9" width="12.453125" style="32" bestFit="1" customWidth="1"/>
    <col min="10" max="10" width="9.26953125" style="32"/>
    <col min="11" max="16384" width="9.26953125" style="31"/>
  </cols>
  <sheetData>
    <row r="1" spans="1:10">
      <c r="A1" s="31" t="s">
        <v>52</v>
      </c>
    </row>
    <row r="2" spans="1:10">
      <c r="A2" s="32" t="s">
        <v>53</v>
      </c>
      <c r="B2" s="32" t="s">
        <v>54</v>
      </c>
      <c r="D2" s="32" t="s">
        <v>55</v>
      </c>
      <c r="E2" s="32" t="s">
        <v>56</v>
      </c>
      <c r="F2" s="32" t="s">
        <v>57</v>
      </c>
      <c r="G2" s="32" t="s">
        <v>58</v>
      </c>
      <c r="H2" s="32" t="s">
        <v>59</v>
      </c>
      <c r="I2" s="32" t="s">
        <v>60</v>
      </c>
      <c r="J2" s="33" t="s">
        <v>61</v>
      </c>
    </row>
    <row r="3" spans="1:10">
      <c r="A3" s="32" t="s">
        <v>62</v>
      </c>
      <c r="B3" s="39">
        <v>0.05</v>
      </c>
      <c r="D3" s="32" t="s">
        <v>63</v>
      </c>
      <c r="E3" s="32" t="s">
        <v>58</v>
      </c>
      <c r="G3" s="34">
        <v>0.05</v>
      </c>
      <c r="I3" s="34">
        <v>0.05</v>
      </c>
      <c r="J3" s="38" t="s">
        <v>58</v>
      </c>
    </row>
    <row r="4" spans="1:10">
      <c r="A4" s="32" t="s">
        <v>64</v>
      </c>
      <c r="B4" s="39">
        <v>0.05</v>
      </c>
      <c r="D4" s="32" t="s">
        <v>65</v>
      </c>
      <c r="E4" s="32" t="s">
        <v>66</v>
      </c>
      <c r="F4" s="34">
        <v>7.0000000000000007E-2</v>
      </c>
      <c r="G4" s="34">
        <v>0.05</v>
      </c>
      <c r="I4" s="34">
        <v>0.12</v>
      </c>
      <c r="J4" s="38" t="s">
        <v>58</v>
      </c>
    </row>
    <row r="5" spans="1:10">
      <c r="A5" s="32" t="s">
        <v>67</v>
      </c>
      <c r="B5" s="39">
        <v>0.05</v>
      </c>
      <c r="D5" s="32" t="s">
        <v>68</v>
      </c>
      <c r="E5" s="32" t="s">
        <v>66</v>
      </c>
      <c r="F5" s="34">
        <v>7.0000000000000007E-2</v>
      </c>
      <c r="G5" s="34">
        <v>0.05</v>
      </c>
      <c r="I5" s="34">
        <v>0.12</v>
      </c>
      <c r="J5" s="38" t="s">
        <v>58</v>
      </c>
    </row>
    <row r="6" spans="1:10">
      <c r="A6" s="32" t="s">
        <v>69</v>
      </c>
      <c r="B6" s="34">
        <v>0.15</v>
      </c>
      <c r="D6" s="32" t="s">
        <v>70</v>
      </c>
      <c r="E6" s="32" t="s">
        <v>59</v>
      </c>
      <c r="H6" s="34">
        <v>0.15</v>
      </c>
      <c r="I6" s="34">
        <v>0.15</v>
      </c>
      <c r="J6" s="32" t="s">
        <v>71</v>
      </c>
    </row>
    <row r="7" spans="1:10">
      <c r="A7" s="32" t="s">
        <v>72</v>
      </c>
      <c r="B7" s="34">
        <v>0.15</v>
      </c>
      <c r="D7" s="32" t="s">
        <v>73</v>
      </c>
      <c r="E7" s="32" t="s">
        <v>59</v>
      </c>
      <c r="H7" s="34">
        <v>0.15</v>
      </c>
      <c r="I7" s="34">
        <v>0.15</v>
      </c>
      <c r="J7" s="32" t="s">
        <v>71</v>
      </c>
    </row>
    <row r="8" spans="1:10">
      <c r="A8" s="32" t="s">
        <v>74</v>
      </c>
      <c r="B8" s="39">
        <v>0.05</v>
      </c>
      <c r="D8" s="32" t="s">
        <v>75</v>
      </c>
      <c r="E8" s="32" t="s">
        <v>58</v>
      </c>
      <c r="G8" s="34">
        <v>0.05</v>
      </c>
      <c r="I8" s="34">
        <v>0.05</v>
      </c>
      <c r="J8" s="38" t="s">
        <v>58</v>
      </c>
    </row>
    <row r="9" spans="1:10">
      <c r="A9" s="32" t="s">
        <v>76</v>
      </c>
      <c r="B9" s="34">
        <v>0.15</v>
      </c>
      <c r="D9" s="32" t="s">
        <v>77</v>
      </c>
      <c r="E9" s="32" t="s">
        <v>59</v>
      </c>
      <c r="H9" s="34">
        <v>0.15</v>
      </c>
      <c r="I9" s="34">
        <v>0.15</v>
      </c>
      <c r="J9" s="32" t="s">
        <v>71</v>
      </c>
    </row>
    <row r="10" spans="1:10">
      <c r="A10" s="32" t="s">
        <v>78</v>
      </c>
      <c r="B10" s="40">
        <v>0.05</v>
      </c>
      <c r="D10" s="32" t="s">
        <v>79</v>
      </c>
      <c r="E10" s="32" t="s">
        <v>58</v>
      </c>
      <c r="G10" s="34">
        <v>0.05</v>
      </c>
      <c r="I10" s="34">
        <v>0.05</v>
      </c>
      <c r="J10" s="38" t="s">
        <v>58</v>
      </c>
    </row>
    <row r="11" spans="1:10">
      <c r="A11" s="32" t="s">
        <v>80</v>
      </c>
      <c r="B11" s="34">
        <v>0.13</v>
      </c>
      <c r="D11" s="32" t="s">
        <v>81</v>
      </c>
      <c r="E11" s="32" t="s">
        <v>59</v>
      </c>
      <c r="H11" s="34">
        <v>0.13</v>
      </c>
      <c r="I11" s="34">
        <v>0.13</v>
      </c>
      <c r="J11" s="32" t="s">
        <v>71</v>
      </c>
    </row>
    <row r="12" spans="1:10">
      <c r="A12" s="32" t="s">
        <v>82</v>
      </c>
      <c r="B12" s="34">
        <v>0.15</v>
      </c>
      <c r="D12" s="32" t="s">
        <v>83</v>
      </c>
      <c r="E12" s="32" t="s">
        <v>59</v>
      </c>
      <c r="H12" s="34">
        <v>0.15</v>
      </c>
      <c r="I12" s="34">
        <v>0.15</v>
      </c>
      <c r="J12" s="32" t="s">
        <v>71</v>
      </c>
    </row>
    <row r="13" spans="1:10">
      <c r="A13" s="32" t="s">
        <v>84</v>
      </c>
      <c r="B13" s="35">
        <v>0.14974999999999999</v>
      </c>
      <c r="D13" s="32" t="s">
        <v>85</v>
      </c>
      <c r="E13" s="32" t="s">
        <v>86</v>
      </c>
      <c r="F13" s="32" t="s">
        <v>87</v>
      </c>
      <c r="G13" s="34">
        <v>0.05</v>
      </c>
      <c r="I13" s="35">
        <v>0.14974999999999999</v>
      </c>
      <c r="J13" s="32" t="s">
        <v>71</v>
      </c>
    </row>
    <row r="14" spans="1:10">
      <c r="A14" s="32" t="s">
        <v>88</v>
      </c>
      <c r="B14" s="34">
        <v>0.11</v>
      </c>
      <c r="D14" s="32" t="s">
        <v>89</v>
      </c>
      <c r="E14" s="32" t="s">
        <v>66</v>
      </c>
      <c r="F14" s="34">
        <v>0.06</v>
      </c>
      <c r="G14" s="34">
        <v>0.05</v>
      </c>
      <c r="I14" s="34">
        <v>0.11</v>
      </c>
      <c r="J14" s="32" t="s">
        <v>71</v>
      </c>
    </row>
    <row r="15" spans="1:10">
      <c r="A15" s="32" t="s">
        <v>90</v>
      </c>
      <c r="B15" s="39">
        <v>0.05</v>
      </c>
      <c r="D15" s="32" t="s">
        <v>91</v>
      </c>
      <c r="E15" s="32" t="s">
        <v>58</v>
      </c>
      <c r="G15" s="34">
        <v>0.05</v>
      </c>
      <c r="I15" s="34">
        <v>0.05</v>
      </c>
      <c r="J15" s="38" t="s">
        <v>58</v>
      </c>
    </row>
    <row r="16" spans="1:10">
      <c r="A16" s="36" t="s">
        <v>20</v>
      </c>
      <c r="B16" s="32">
        <v>0</v>
      </c>
    </row>
  </sheetData>
  <customSheetViews>
    <customSheetView guid="{68DE7A93-4BB9-4AF5-9C35-BD84B074878B}" state="hidden">
      <selection activeCell="D20" sqref="D20"/>
      <pageMargins left="0" right="0" top="0" bottom="0" header="0" footer="0"/>
    </customSheetView>
    <customSheetView guid="{F06365CC-C21D-4A57-9531-8999E87481CE}" state="hidden">
      <selection activeCell="D20" sqref="D2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f3c50-6f8b-44e9-99eb-c2d9d3218b53" xsi:nil="true"/>
    <lcf76f155ced4ddcb4097134ff3c332f xmlns="88c4b87c-57ba-4701-b56a-058dc2d62d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125147D32BF48B3C4360B91DCA5E6" ma:contentTypeVersion="11" ma:contentTypeDescription="Create a new document." ma:contentTypeScope="" ma:versionID="2d2b862ace2e09add319ade6e1a024e7">
  <xsd:schema xmlns:xsd="http://www.w3.org/2001/XMLSchema" xmlns:xs="http://www.w3.org/2001/XMLSchema" xmlns:p="http://schemas.microsoft.com/office/2006/metadata/properties" xmlns:ns2="88c4b87c-57ba-4701-b56a-058dc2d62d82" xmlns:ns3="aedf3c50-6f8b-44e9-99eb-c2d9d3218b53" targetNamespace="http://schemas.microsoft.com/office/2006/metadata/properties" ma:root="true" ma:fieldsID="7499655669536a7b9084eeb85ab02a5a" ns2:_="" ns3:_="">
    <xsd:import namespace="88c4b87c-57ba-4701-b56a-058dc2d62d82"/>
    <xsd:import namespace="aedf3c50-6f8b-44e9-99eb-c2d9d3218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4b87c-57ba-4701-b56a-058dc2d62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8dd4ad7-a13c-4c58-b6d5-a9ce4ee4ed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f3c50-6f8b-44e9-99eb-c2d9d3218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1ddffa2-6b18-4cb4-be74-2a8466d976db}" ma:internalName="TaxCatchAll" ma:showField="CatchAllData" ma:web="aedf3c50-6f8b-44e9-99eb-c2d9d3218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7383F-FD65-4511-B5CE-7A58C62067A8}">
  <ds:schemaRefs>
    <ds:schemaRef ds:uri="http://schemas.microsoft.com/office/2006/metadata/properties"/>
    <ds:schemaRef ds:uri="http://schemas.microsoft.com/office/infopath/2007/PartnerControls"/>
    <ds:schemaRef ds:uri="aedf3c50-6f8b-44e9-99eb-c2d9d3218b53"/>
    <ds:schemaRef ds:uri="88c4b87c-57ba-4701-b56a-058dc2d62d82"/>
  </ds:schemaRefs>
</ds:datastoreItem>
</file>

<file path=customXml/itemProps2.xml><?xml version="1.0" encoding="utf-8"?>
<ds:datastoreItem xmlns:ds="http://schemas.openxmlformats.org/officeDocument/2006/customXml" ds:itemID="{57AC0EC6-EF3F-4789-A419-0908EE90CC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63EACC-C189-4760-AAED-4F5798EB9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4b87c-57ba-4701-b56a-058dc2d62d82"/>
    <ds:schemaRef ds:uri="aedf3c50-6f8b-44e9-99eb-c2d9d3218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Licence Order Form</vt:lpstr>
      <vt:lpstr>Licence Price Sheet</vt:lpstr>
      <vt:lpstr>Sheet1</vt:lpstr>
      <vt:lpstr>Tax table</vt:lpstr>
      <vt:lpstr>'Licence Order Form'!Print_Area</vt:lpstr>
      <vt:lpstr>'Licence Price Sheet'!Print_Area</vt:lpstr>
      <vt:lpstr>'Licence Order Form'!Print_Titles</vt:lpstr>
      <vt:lpstr>'Licence Price 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FrenchTextBooks</dc:creator>
  <cp:keywords/>
  <dc:description/>
  <cp:lastModifiedBy>Maxine</cp:lastModifiedBy>
  <cp:revision/>
  <cp:lastPrinted>2026-06-03T19:14:29Z</cp:lastPrinted>
  <dcterms:created xsi:type="dcterms:W3CDTF">2020-04-29T13:04:06Z</dcterms:created>
  <dcterms:modified xsi:type="dcterms:W3CDTF">2026-06-03T20:06:51Z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0x01010070F125147D32BF48B3C4360B91DCA5E6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